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ernandez\Desktop\web 2018\"/>
    </mc:Choice>
  </mc:AlternateContent>
  <bookViews>
    <workbookView xWindow="0" yWindow="0" windowWidth="23040" windowHeight="8484" activeTab="1"/>
  </bookViews>
  <sheets>
    <sheet name="ENERO-FEBRERO-MARZO" sheetId="1" r:id="rId1"/>
    <sheet name="ABRIL-MAYO-JUNIO" sheetId="2" r:id="rId2"/>
    <sheet name="JULIO-AGOSTO-SETIEMBRE" sheetId="3" r:id="rId3"/>
    <sheet name="OCTUBRE-NOVIEMBRE-DICIEMBRE" sheetId="4" r:id="rId4"/>
  </sheets>
  <definedNames>
    <definedName name="_xlnm._FilterDatabase" localSheetId="1" hidden="1">'ABRIL-MAYO-JUNIO'!$A$7:$M$7</definedName>
    <definedName name="_xlnm._FilterDatabase" localSheetId="0" hidden="1">'ENERO-FEBRERO-MARZO'!$A$7:$M$7</definedName>
    <definedName name="_xlnm._FilterDatabase" localSheetId="2" hidden="1">'JULIO-AGOSTO-SETIEMBRE'!$A$7:$M$36</definedName>
    <definedName name="_xlnm.Print_Area" localSheetId="3">'OCTUBRE-NOVIEMBRE-DICIEMBRE'!$A$1:$M$63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16" i="3"/>
  <c r="J21" i="3"/>
  <c r="J22" i="3"/>
  <c r="K22" i="3"/>
  <c r="K24" i="3"/>
  <c r="J31" i="3"/>
  <c r="J44" i="3"/>
  <c r="K46" i="2" l="1"/>
  <c r="K25" i="2"/>
  <c r="J25" i="2"/>
</calcChain>
</file>

<file path=xl/sharedStrings.xml><?xml version="1.0" encoding="utf-8"?>
<sst xmlns="http://schemas.openxmlformats.org/spreadsheetml/2006/main" count="1169" uniqueCount="419">
  <si>
    <t>Ministerio de Trabajo y Seguridad Social</t>
  </si>
  <si>
    <t>Proveeduría Institucional - Unidad de Contrataciones</t>
  </si>
  <si>
    <t>Programa</t>
  </si>
  <si>
    <t>Detalle u Objeto</t>
  </si>
  <si>
    <t>Tipo</t>
  </si>
  <si>
    <t>N°Solicitud de Pedido en SICOP</t>
  </si>
  <si>
    <t xml:space="preserve">Estado de la UC </t>
  </si>
  <si>
    <t xml:space="preserve">Observaciones </t>
  </si>
  <si>
    <t>N° de trámite</t>
  </si>
  <si>
    <t>Orden de Compra</t>
  </si>
  <si>
    <t>Monto de la Orden de compra en ¢</t>
  </si>
  <si>
    <t>Fecha de notificación de Orden de pedido</t>
  </si>
  <si>
    <t>Adjudicatario</t>
  </si>
  <si>
    <t>SERVICIO DE CERRAJERÍA</t>
  </si>
  <si>
    <t>CD</t>
  </si>
  <si>
    <t>INFRUCTUOSA</t>
  </si>
  <si>
    <t>2017CD-000001-0007000001</t>
  </si>
  <si>
    <t>Alquiler de edificio en Liberia</t>
  </si>
  <si>
    <t>CD-ME</t>
  </si>
  <si>
    <t>Alojamiento de la página WEB MTSS</t>
  </si>
  <si>
    <t>CONCLUIDA</t>
  </si>
  <si>
    <t>2017CD-000002-0007000001</t>
  </si>
  <si>
    <t>0432017000100001-00</t>
  </si>
  <si>
    <t>HERMES</t>
  </si>
  <si>
    <t>Alojamiento de la página WEB DESAF</t>
  </si>
  <si>
    <t>2017CD-000003-0007000001</t>
  </si>
  <si>
    <t>0432017000100004-00</t>
  </si>
  <si>
    <t>CENTRO PLAZA LIBERIA</t>
  </si>
  <si>
    <t>Ampliacion de Impresoras a las contratación 2016LA-000002-0007000001</t>
  </si>
  <si>
    <t>1082017000600002</t>
  </si>
  <si>
    <t>2016LA-000002-0007000001</t>
  </si>
  <si>
    <t>0432016000100035-01</t>
  </si>
  <si>
    <t>SERVICIOS TECNICOS ESPECIALIZADOS STE S.A.</t>
  </si>
  <si>
    <t>Ampliación de 6 Licencias</t>
  </si>
  <si>
    <t>1082017000100002</t>
  </si>
  <si>
    <t>2016CD-000013-0007000001</t>
  </si>
  <si>
    <t>0432016000100015-01</t>
  </si>
  <si>
    <t>COMPONENTES EL ORBE S.A.</t>
  </si>
  <si>
    <t>Ampliación art 209 de Mant de Edificios 2016CD-000039-0007000001</t>
  </si>
  <si>
    <t>1082017000100005</t>
  </si>
  <si>
    <t>2016CD-000039-0007000001</t>
  </si>
  <si>
    <t>0432016000100041-01</t>
  </si>
  <si>
    <t xml:space="preserve">ICC INGENIERIA CONSULTORIA Y CONSTRUCCIÓN </t>
  </si>
  <si>
    <t>Servicio de Mantenimiento Evolutivo y Soporte de II Nivel, del Sistema de Revalorización y Planillas de Pensiones</t>
  </si>
  <si>
    <t>LA</t>
  </si>
  <si>
    <t>Seguridad y Vigilancia de DESAF</t>
  </si>
  <si>
    <t>EL PROVEEDOR NO COTIZO</t>
  </si>
  <si>
    <t>2017CD-000004-0007000001</t>
  </si>
  <si>
    <t>Seguridad y Vigilancia de MTSS</t>
  </si>
  <si>
    <t>2017CD-000005-0007000001</t>
  </si>
  <si>
    <t>2017CD-000007-0007000001</t>
  </si>
  <si>
    <t>0432017000100002-00</t>
  </si>
  <si>
    <t>CSE SEGURIDAD S.A.</t>
  </si>
  <si>
    <t>2017LA-000001-0007000001</t>
  </si>
  <si>
    <t>2017CD-000006-0007000001</t>
  </si>
  <si>
    <t>0432017000100003-00</t>
  </si>
  <si>
    <t>Ampliación de vacunas para el 72900</t>
  </si>
  <si>
    <t>1082017000100007</t>
  </si>
  <si>
    <t>2016CD-000019-0007000001</t>
  </si>
  <si>
    <t>0432016000100024-02</t>
  </si>
  <si>
    <t>CONSULTORA FARCORAL S.A.</t>
  </si>
  <si>
    <t>Ampliación de vacunas para el 73400</t>
  </si>
  <si>
    <t>1082017000600005</t>
  </si>
  <si>
    <t>0432016000100024-01</t>
  </si>
  <si>
    <t>Mantenimiento de fotocopiado</t>
  </si>
  <si>
    <t>2017LA-000002-0007000001</t>
  </si>
  <si>
    <t>Compra de Tintas y Toner</t>
  </si>
  <si>
    <t>2017CD-000008-0007000001</t>
  </si>
  <si>
    <t>Mantenimiento correctivo y preventivo de UPS</t>
  </si>
  <si>
    <t>Ampliación Certificados Firma Digital sin lector</t>
  </si>
  <si>
    <t>CONCLUIDA (Declaratoria de Insubsistencia)</t>
  </si>
  <si>
    <t>2016CD-000016-0007000001</t>
  </si>
  <si>
    <t>2016CD-000050-0007000001</t>
  </si>
  <si>
    <t>DESIERTA</t>
  </si>
  <si>
    <t>Se declara Desierta debido a que no se pudo justificar condición de Oferente Unico.</t>
  </si>
  <si>
    <t>2017CD-000009-0007000001</t>
  </si>
  <si>
    <t>COMTEL INGENIERÍA</t>
  </si>
  <si>
    <t>Tintas, pinturas y diluyentes</t>
  </si>
  <si>
    <t>2017CD-000010-0007000001</t>
  </si>
  <si>
    <t>Alquiler de edificio en San José</t>
  </si>
  <si>
    <t>POR FALTA DE OFERENTES</t>
  </si>
  <si>
    <t>2017CD-000011-0007000001</t>
  </si>
  <si>
    <t>Compra de vehiculos para la DNI</t>
  </si>
  <si>
    <t>2017LA-000003-0007000001</t>
  </si>
  <si>
    <t>0432017000100031-00</t>
  </si>
  <si>
    <t>AGENCIAS DATSUN</t>
  </si>
  <si>
    <t>Licencia de Software VISIO</t>
  </si>
  <si>
    <t>2017CD-000013-0007000001</t>
  </si>
  <si>
    <t>0432017000100018-00</t>
  </si>
  <si>
    <t>CENTRO DE INTEGRACION DE SOFTWARE S.A.</t>
  </si>
  <si>
    <t xml:space="preserve">Publicación para Diario Extra </t>
  </si>
  <si>
    <t>2017CD-000012-0007000001</t>
  </si>
  <si>
    <t>0432017000100009-00</t>
  </si>
  <si>
    <t>SOCIEDAD PERIODISTICA EXTRA LIMITADA</t>
  </si>
  <si>
    <t>Compra de boletos aereos a Ginegra</t>
  </si>
  <si>
    <t>2017CD-000014-0007000001</t>
  </si>
  <si>
    <t>0432017000100015-00</t>
  </si>
  <si>
    <t>DAILY TOURS S.A.</t>
  </si>
  <si>
    <t>Compra de papel bond y papel higienico</t>
  </si>
  <si>
    <t>2017CD-000015-0007000001</t>
  </si>
  <si>
    <t>0432017000100020-00/ 0432017000100021-00</t>
  </si>
  <si>
    <t>ERIAL BQ S.A. / SISTEMAS DEL PACIFICO S.A.</t>
  </si>
  <si>
    <t xml:space="preserve">Compra de papel bond </t>
  </si>
  <si>
    <t>0432017000100020-00</t>
  </si>
  <si>
    <t xml:space="preserve">ERIAL BQ S.A. </t>
  </si>
  <si>
    <t>Compra de productos de papel y cartón</t>
  </si>
  <si>
    <t>0432017000100019-00/ 0432017000100020-00</t>
  </si>
  <si>
    <t>Ampliación de Equipo de computo (computadoras de escritorio y microportatil)</t>
  </si>
  <si>
    <t>1082017000400003</t>
  </si>
  <si>
    <t>0432016000100036-01</t>
  </si>
  <si>
    <t>CENTRAL DE SERVICIOS PC S.A.</t>
  </si>
  <si>
    <t>Ampliación de mantenimiento de edificio</t>
  </si>
  <si>
    <t>1082017000100010</t>
  </si>
  <si>
    <t>0432016000100055-01</t>
  </si>
  <si>
    <t>SERVICIOS DE MANTENIMIENTO CUBERO S.A.</t>
  </si>
  <si>
    <t>1082017000100009</t>
  </si>
  <si>
    <t>0432016000100054-01</t>
  </si>
  <si>
    <t>1082017000100008</t>
  </si>
  <si>
    <t>0432016000100041-02</t>
  </si>
  <si>
    <t xml:space="preserve">Compra de libros </t>
  </si>
  <si>
    <t>2017CD-000016-0007000001</t>
  </si>
  <si>
    <t>0432017000100023-00</t>
  </si>
  <si>
    <t>EXPOLIBROS S.A.</t>
  </si>
  <si>
    <t>Compra de útiles y materiales de oficina</t>
  </si>
  <si>
    <t>2017CD-000018-0007000001</t>
  </si>
  <si>
    <t>0432017000100025-00-27-28-29-30</t>
  </si>
  <si>
    <t>SAUTER-EUGRESA-LA RUECA-DISTRIBUIDORA RAMIREZ-COMERCIALIZADORA AT DEL SUR</t>
  </si>
  <si>
    <t>Compra de toallas mayordomo</t>
  </si>
  <si>
    <t>0432017000100026-00</t>
  </si>
  <si>
    <t>CAISA</t>
  </si>
  <si>
    <t>Servicio de auditoría externa de calidad</t>
  </si>
  <si>
    <t>2017CD-000017-0007000001</t>
  </si>
  <si>
    <t>0432017000100024-00</t>
  </si>
  <si>
    <t>DESPACHO CASTILLO DAVILA</t>
  </si>
  <si>
    <t>Servicios de Alojamiento en la Nube Información Bolsa de Trabajo</t>
  </si>
  <si>
    <t>INFRUCTUOSA FALTA DE OFERENTES</t>
  </si>
  <si>
    <t>2017CD-000019-0007000001</t>
  </si>
  <si>
    <t>2016LN-000002-0007000001</t>
  </si>
  <si>
    <t>Compra de Kits de firma digital</t>
  </si>
  <si>
    <t>CM</t>
  </si>
  <si>
    <t>2016CD-000054-0007000001</t>
  </si>
  <si>
    <t>COOPERATIVA DE AHORRO Y CREDITO ANDE NUMERO UNO RL</t>
  </si>
  <si>
    <t>Alquiler de equipo de seguridad informática</t>
  </si>
  <si>
    <t>2016LA-000001-0007000001</t>
  </si>
  <si>
    <t>Servicio de Mantenimiento de recarga de extintores</t>
  </si>
  <si>
    <t>2016CD-000017-0001000001</t>
  </si>
  <si>
    <t>ASESORIA OPTIMA EN SEGURIDAD INDUSTRIAL ASOSI S.A.</t>
  </si>
  <si>
    <t>SOLUCIONES SEGURAS SSCR S.A.</t>
  </si>
  <si>
    <t>Campaña Publicitaria con el SINART</t>
  </si>
  <si>
    <t>2016CD-000004-0014600001</t>
  </si>
  <si>
    <t>SINART</t>
  </si>
  <si>
    <t>Servicio de Mantenimiento de Central telefonica</t>
  </si>
  <si>
    <t>2016CD-000064-0007000001</t>
  </si>
  <si>
    <t>TELEPHONE SOLUTIONS S.A.</t>
  </si>
  <si>
    <t>2016CD-000001-0007000001</t>
  </si>
  <si>
    <t>Alquiler de equipo de cómputo</t>
  </si>
  <si>
    <t>CENTRAL DE SERVICIOS P.C.</t>
  </si>
  <si>
    <t>Alquiler de equipo de cómputo (Impresoras)</t>
  </si>
  <si>
    <t>PRINTER</t>
  </si>
  <si>
    <t>Alquiler de equipo de cómputo (PC´s)</t>
  </si>
  <si>
    <t>HT CENTRAL S.A</t>
  </si>
  <si>
    <t>Servicio de Alojamiento de página WEB</t>
  </si>
  <si>
    <t>HERMES SOLUCIONES DE INTERNET</t>
  </si>
  <si>
    <t>INYECCIÓN DE CAPITAL</t>
  </si>
  <si>
    <t>Monto de la Orden de compra en $</t>
  </si>
  <si>
    <t>Apelación/Recursos</t>
  </si>
  <si>
    <t>*CD: CONTRATACION DIRECTA</t>
  </si>
  <si>
    <t>*CD-ME: CONTRATACION DIRECTA MATERIA EXCEPCIONADA</t>
  </si>
  <si>
    <t>*CM: CONTRATO MARCO O CONTRATO CONTINUO</t>
  </si>
  <si>
    <t>Tipo *</t>
  </si>
  <si>
    <t xml:space="preserve">Las empresas que cotizaron no cumplieron técnicamente </t>
  </si>
  <si>
    <t>N/A</t>
  </si>
  <si>
    <t>Alquiler de equipo de cómputo PRINTER</t>
  </si>
  <si>
    <t>Campaña Publicitaria con el SINART (Segunda Campaña)</t>
  </si>
  <si>
    <t>Alquiler Equipo de Cómputo</t>
  </si>
  <si>
    <t>Seguridad y Vigilancia del 21 abril al 31 diciembre del 2017</t>
  </si>
  <si>
    <t>Alquiler Equipo de Cómputo PRINTER</t>
  </si>
  <si>
    <t>Sistema de Revalorización Automatica de Pensiones</t>
  </si>
  <si>
    <t>822017000100020/822017000100019</t>
  </si>
  <si>
    <t>RACSA</t>
  </si>
  <si>
    <t>Mantenimiento preventivo y correctivo de aire DATA CENTER</t>
  </si>
  <si>
    <t>2016CD-000063-0007000001</t>
  </si>
  <si>
    <t>COMTEL INGENIERIA S.A.</t>
  </si>
  <si>
    <t>Alojamiento pàgina WEB MTSS DE MARZO - DICIEMBRE 2017</t>
  </si>
  <si>
    <t>Alquiler de equipo de computo HT CENTRAL</t>
  </si>
  <si>
    <t>Alquiler de equipo de computo SERVICIOS PC</t>
  </si>
  <si>
    <t>Mantenimiento y recarga de extintores</t>
  </si>
  <si>
    <t>2016CD-000017-0007000001</t>
  </si>
  <si>
    <t>ASOSI S.A.</t>
  </si>
  <si>
    <t>INYECCION DE CAPITAL</t>
  </si>
  <si>
    <t>*LA: LICITACIÓN ABREVIADA</t>
  </si>
  <si>
    <t>Se declara Insubsistente. Problemas de presupuesto</t>
  </si>
  <si>
    <t>NOTA IMPORTANTE: PARA VERIFICAR CONTRATO O ALGÚN OTRO DOCUMENTO SE ENCUENTRA EN EL EXPEDIENTE ELECTRÓNICO EN LA PÁGINA DE SICOP: www.sicop.go.cr</t>
  </si>
  <si>
    <t>Ampliación art 209 de Compra de Servidor</t>
  </si>
  <si>
    <t>Capacitación de Archivista</t>
  </si>
  <si>
    <t>2017CD-000022-0007000001</t>
  </si>
  <si>
    <t>0432017000100032-00</t>
  </si>
  <si>
    <t>Equipo y mobiliario de oficina</t>
  </si>
  <si>
    <t>2017CD-000026-0007000001</t>
  </si>
  <si>
    <t>0432017000100061-00/ 62</t>
  </si>
  <si>
    <t>METALICA IMPERIO/MUEBLES CROMETAL</t>
  </si>
  <si>
    <t xml:space="preserve">Equipo y mobiliario de oficina </t>
  </si>
  <si>
    <t>0432017000100060-00/63</t>
  </si>
  <si>
    <t>LEOGAR/MUEBLES METALICOS</t>
  </si>
  <si>
    <t>Capacitación de informatica para el 10 de julio</t>
  </si>
  <si>
    <t>2017CD-000023-0007000001</t>
  </si>
  <si>
    <t>0432017000100034-00</t>
  </si>
  <si>
    <t>ALFA GPR TECNOLOGIAS S.A.</t>
  </si>
  <si>
    <t xml:space="preserve">Publicación para LA NACION </t>
  </si>
  <si>
    <t>2017CD-000024-0007000001</t>
  </si>
  <si>
    <t>0432017000100033-00</t>
  </si>
  <si>
    <t>GRUPO NACION</t>
  </si>
  <si>
    <t>1082017000600008</t>
  </si>
  <si>
    <t>0432016000100036-03</t>
  </si>
  <si>
    <t>Inclusión de un módulo en la encuesta (ENAHO)</t>
  </si>
  <si>
    <t>2017CD-000025-0007000001</t>
  </si>
  <si>
    <t>0432017000100035-00</t>
  </si>
  <si>
    <t>INSTITUTO NACIONAL DE ESTADISTICAS Y CENSOS</t>
  </si>
  <si>
    <t>Mantenimiento preventivo, correctivo sistema de gestión de la dirección jurídica</t>
  </si>
  <si>
    <t>2017CD-000029-0007000001</t>
  </si>
  <si>
    <t>0432017000100042-00</t>
  </si>
  <si>
    <t>Servicio de Catering Service</t>
  </si>
  <si>
    <t>2017CD-000035-0007000001</t>
  </si>
  <si>
    <t>0432017000100050-00/0432017000100049-00</t>
  </si>
  <si>
    <t>ALBERTO ENRIQUE VALVERDE/INDUSTRIAS CAROC</t>
  </si>
  <si>
    <t>Servicio de publicidad para diversas campañas</t>
  </si>
  <si>
    <t>2017CD-000001-0014600001</t>
  </si>
  <si>
    <t>Servicio de publicidad  del FODESAF</t>
  </si>
  <si>
    <t>2017CD-000028-0007000001</t>
  </si>
  <si>
    <t>0432017000100038-00</t>
  </si>
  <si>
    <t>Contratación de Servicios en Ciencias Económicas de la UCR</t>
  </si>
  <si>
    <t>2017CD-000030-0007000001</t>
  </si>
  <si>
    <t>0432017000100040-00</t>
  </si>
  <si>
    <t>UCR</t>
  </si>
  <si>
    <t>Servicio de Digitalización de fichas con CICAP para DESAF</t>
  </si>
  <si>
    <t>2017CD-000031-0007000001</t>
  </si>
  <si>
    <t>0432017000100039-00</t>
  </si>
  <si>
    <t>Servicio de Información de personas</t>
  </si>
  <si>
    <t>2017CD-000032-0007000001</t>
  </si>
  <si>
    <t>0432017000100044-00</t>
  </si>
  <si>
    <t>CERO RIESGOS</t>
  </si>
  <si>
    <t>Equipo médico</t>
  </si>
  <si>
    <t>2017CD-000034-0007000001</t>
  </si>
  <si>
    <t>0432017000100070-00/71-72-73-74</t>
  </si>
  <si>
    <t>SMGM INTERNA/YIRE/ALFA/TIANCY MEDICA/S.C.INTERNATIONAL</t>
  </si>
  <si>
    <t>Capacitación para el lunes 24 de julio DTIC</t>
  </si>
  <si>
    <t>2017CD-000033-0007000001</t>
  </si>
  <si>
    <t>0432017000100041-00</t>
  </si>
  <si>
    <t>CTE GLOBAL S.A.</t>
  </si>
  <si>
    <t>Compra de accesorios de cómputo</t>
  </si>
  <si>
    <t>2017CD-000036-0007000001</t>
  </si>
  <si>
    <t>0432017000100052-00/0432017000100054-00</t>
  </si>
  <si>
    <t>INSTALACIONES TELEFONICAS-PROVEDURIA GLOBAL</t>
  </si>
  <si>
    <t>Compra de cilindros para fotocopiadora</t>
  </si>
  <si>
    <t>043201700100053-00</t>
  </si>
  <si>
    <t>FG SUPLIDORES S.A.</t>
  </si>
  <si>
    <t>Mantenimiento de UPS</t>
  </si>
  <si>
    <t>2017CD-000040-0007000001</t>
  </si>
  <si>
    <t>0432017000100051-00</t>
  </si>
  <si>
    <t>COMTEL INGENIERÍA S.A.</t>
  </si>
  <si>
    <t xml:space="preserve">Curso de capacitaciones 31 DE JULIO </t>
  </si>
  <si>
    <t>2017CD-000037-0007000001</t>
  </si>
  <si>
    <t>0432017000100043-00</t>
  </si>
  <si>
    <t>ASESORIAS Y DESARROLLOS CORPORATIVOS ADECSA S.A.</t>
  </si>
  <si>
    <t>Compra de refrigeradora</t>
  </si>
  <si>
    <t>Se consolida las solicitudes de contratación 22, 14 y 19, APERTURA EL 04/08/2017 a las 10:00 am</t>
  </si>
  <si>
    <t>2017CD-000038-0007000001</t>
  </si>
  <si>
    <t>0432017000100058-00</t>
  </si>
  <si>
    <t>SENSEY S.A.</t>
  </si>
  <si>
    <t>Compra de línea blanca</t>
  </si>
  <si>
    <t>Compra de carretillas hidráulicas</t>
  </si>
  <si>
    <t>0432017000100059-00</t>
  </si>
  <si>
    <t>Capacitación para 2 funcionarios del CSO los días 09,10 y 11 de agosto</t>
  </si>
  <si>
    <t>2017CD-000002-0014600001</t>
  </si>
  <si>
    <t>COLEGIO FEDERADO DE INGENIEROS Y ARQUITECTOS DE COSTA RICA</t>
  </si>
  <si>
    <t>Compra de Usos On Line del C-TEA COMPETEA/Tea Ediciones/España</t>
  </si>
  <si>
    <t>2017CD-000039-0007000001</t>
  </si>
  <si>
    <t>042017000100047-00</t>
  </si>
  <si>
    <t>LIBRERÍA LEHMANN S.A.</t>
  </si>
  <si>
    <t>Equipo de Cómputo (CD)</t>
  </si>
  <si>
    <t>2017CD-000042-0007000001</t>
  </si>
  <si>
    <t>Servicios Técnicos Especializados STE S.A.</t>
  </si>
  <si>
    <t>Servicios de Limpieza a la Casa del CSO.</t>
  </si>
  <si>
    <t>2017CD-000003-0014600001</t>
  </si>
  <si>
    <t>SERVICIOS MG SIL S.A.</t>
  </si>
  <si>
    <t>Mantenimiento de Ascensor</t>
  </si>
  <si>
    <t>2017CD-000044-0007000001</t>
  </si>
  <si>
    <t>0432017000100069-00</t>
  </si>
  <si>
    <t>ELEVADORES SCHINDLER</t>
  </si>
  <si>
    <t>Compra de boleto aereo para Ana Lucia</t>
  </si>
  <si>
    <t>2017CD-000046-0007000001</t>
  </si>
  <si>
    <t>0432017000100079-00</t>
  </si>
  <si>
    <t>TIMES SQUARE</t>
  </si>
  <si>
    <t>JUNTA ADMINISTRATIVA DEL ARCHIVO NACIONAL</t>
  </si>
  <si>
    <t>Mantenimiento de aires acondicionados</t>
  </si>
  <si>
    <t>Servicio de revisión externa</t>
  </si>
  <si>
    <t>Campaña de SINART</t>
  </si>
  <si>
    <t>Mantenimiento y reparación de fotocopiadoras</t>
  </si>
  <si>
    <t>Alojamiento del Sistema de Revalorización Automática de Pensiones. MES DE DICIEMBRE</t>
  </si>
  <si>
    <t>Mantenimiento Correctivo y Preventivo de Fotocopiadoras</t>
  </si>
  <si>
    <t>Servicio mantenimiento evolutivo y soporte JUNIO-DIC</t>
  </si>
  <si>
    <t>Inclusión de módulo específico sobre los programas que financia FODESAF en la ENAHO</t>
  </si>
  <si>
    <t>Mantenimiento preventivo-correctivo y evolutivo del sistema de inventarios del Almacén Institucional del MTSS</t>
  </si>
  <si>
    <t>Mantenimiento de UPS de setiembre a dic 2017</t>
  </si>
  <si>
    <t>Alquiler de equipo de cómputo.</t>
  </si>
  <si>
    <t>2016LN-000001-0007000001</t>
  </si>
  <si>
    <t>2017CD-000001-00146000001</t>
  </si>
  <si>
    <t>2017CD-000025-007000001</t>
  </si>
  <si>
    <t>2016CD-000048-0007000001</t>
  </si>
  <si>
    <t>822017000100027-28</t>
  </si>
  <si>
    <t>0432017000100022-00</t>
  </si>
  <si>
    <t>4600006530 / 4600006540</t>
  </si>
  <si>
    <t>REFRIGERACIÓN INDUSTRIAL BEIRUTE S.A.</t>
  </si>
  <si>
    <t>DESPACHO CASTILLO DAVILA Y ASOCIADOS</t>
  </si>
  <si>
    <t>COPIAS DINAMICAS S.A.</t>
  </si>
  <si>
    <t>GRUPO ASESOR EN INFORMATICA S.A.</t>
  </si>
  <si>
    <t>INEC</t>
  </si>
  <si>
    <t>CENTRAL DE SERVICIOS / PC CENTRAL</t>
  </si>
  <si>
    <t>Compra de Equipo de cómputo</t>
  </si>
  <si>
    <t>Compra de equipo de climatización</t>
  </si>
  <si>
    <t>Catering service para el 18/10/2017</t>
  </si>
  <si>
    <t>Mantenimiento de Edificio</t>
  </si>
  <si>
    <t>Compra de cajas de cartón</t>
  </si>
  <si>
    <t>Compra de guillotina</t>
  </si>
  <si>
    <t>Compra de materiales de limpieza</t>
  </si>
  <si>
    <t>Adquisición de Licencias de software base de datos y desarrollo</t>
  </si>
  <si>
    <t>Catering service para varios eventos</t>
  </si>
  <si>
    <t>Compra de carretillas manuales</t>
  </si>
  <si>
    <t>Adquisición de Software para servidores</t>
  </si>
  <si>
    <t>Compra de camisetas</t>
  </si>
  <si>
    <t>2017CD-000050-0007000001</t>
  </si>
  <si>
    <t>2017CD-000052-0007000001</t>
  </si>
  <si>
    <t>2017CD-000049-0007000001</t>
  </si>
  <si>
    <t>2017CD-000048-0007000001</t>
  </si>
  <si>
    <t>2017CD-000055-0007000001</t>
  </si>
  <si>
    <t>2017CD-000054-0007000001</t>
  </si>
  <si>
    <t>2017CD-000053-0007000001</t>
  </si>
  <si>
    <t>2017CD-000059-0007000001</t>
  </si>
  <si>
    <t>2017CD-000058-0007000001</t>
  </si>
  <si>
    <t>2017CD-000063-0007000001</t>
  </si>
  <si>
    <t>2017CD-000064-0007000001</t>
  </si>
  <si>
    <t>2017CD-000066-0007000001</t>
  </si>
  <si>
    <t>2017CD-000067-0007000001</t>
  </si>
  <si>
    <t>2017CD-000068-0007000001</t>
  </si>
  <si>
    <t>2017CD-000071-0007000001</t>
  </si>
  <si>
    <t>2017LA-000072-0007000001</t>
  </si>
  <si>
    <t>4600007306/7304/7303/7302</t>
  </si>
  <si>
    <t>4600007584/7566</t>
  </si>
  <si>
    <t>SISTEMAS CONVERGENTES S.A.</t>
  </si>
  <si>
    <t>PRODUCTIVE BUSINESS SOLUTIONS COSTA RICA S.A.</t>
  </si>
  <si>
    <t>Refrigeración Industrial BEIRUTE</t>
  </si>
  <si>
    <t>DISTRIBUIDORA COMERCIAL TRES ASES-K&amp;R KARO-COMERCIALIZADORA AT-REPRESENTACIONES SUMI</t>
  </si>
  <si>
    <t>INDUSTRIAS E INVERSIONES CAROC DE HEREDIA S.A.</t>
  </si>
  <si>
    <t>SERVICIOS DE MANTENIMIENTO CUBERO S.A. (SERMAC)</t>
  </si>
  <si>
    <t>CORPORACION VADO</t>
  </si>
  <si>
    <t>IMPORTACIONES R C Y ERIAL</t>
  </si>
  <si>
    <t>VIAJES COLON</t>
  </si>
  <si>
    <t>COMPAÑÍA JIMSAL GISA S.A.</t>
  </si>
  <si>
    <t>VEMSA</t>
  </si>
  <si>
    <t>COMERCIALIZADORA GORI ALBISA S.A.</t>
  </si>
  <si>
    <t>TECAPRO DE COSTA RICA S.A.</t>
  </si>
  <si>
    <t>MARIANA'S CATERING SERVICE S.A.</t>
  </si>
  <si>
    <t>AGENCIA DE VIAJES TEMPUS</t>
  </si>
  <si>
    <t>SUPLIDORA DE EQUIPOS S.A.</t>
  </si>
  <si>
    <t>UNIDOS MAYOREO S.A.</t>
  </si>
  <si>
    <t>NETWAY</t>
  </si>
  <si>
    <t>RONALD ANTONIO FALLAS</t>
  </si>
  <si>
    <t>Alquiler de equipo de cómputo. PRINTER</t>
  </si>
  <si>
    <t>Equipo de comunicación</t>
  </si>
  <si>
    <t>Renovación de firmas digitales</t>
  </si>
  <si>
    <t>Mantenimiento y reparación de central telefonica</t>
  </si>
  <si>
    <t>Mantenimiento de página WEB para el MTSS</t>
  </si>
  <si>
    <t>Servicio de Fumigación para DESAF</t>
  </si>
  <si>
    <t>Servicio de Zonas Verdes DESAF</t>
  </si>
  <si>
    <t>Servicios de Digitalización DESAF</t>
  </si>
  <si>
    <t>Kit de firmas digital</t>
  </si>
  <si>
    <t>Mantenimiento de página WEB para DESAF</t>
  </si>
  <si>
    <t>Servicios de mantenimiento del sistema administrativo y financiero BOSS-7,</t>
  </si>
  <si>
    <t>Mantenimiento evolutivo del sistema de gestión de reglamentos</t>
  </si>
  <si>
    <t>Licencias de software antivirus Kaspersky</t>
  </si>
  <si>
    <t>Sistema Gestión Integral</t>
  </si>
  <si>
    <t>2017LA-000005-0007000001</t>
  </si>
  <si>
    <t>2017CD-000020-0007000001</t>
  </si>
  <si>
    <t>2017LA-000006-0007000001</t>
  </si>
  <si>
    <t>2017CD-000056-0007000001</t>
  </si>
  <si>
    <t>2017LN-000001-0007000001</t>
  </si>
  <si>
    <t>2017LA-000004-0007000001</t>
  </si>
  <si>
    <t>2017CD-000005-0014600001</t>
  </si>
  <si>
    <t>2017CD-000061-0007000001</t>
  </si>
  <si>
    <t>2016CD-000005-0014600001</t>
  </si>
  <si>
    <t>2017LA-000007-0007000001</t>
  </si>
  <si>
    <t>2017CD-000065-0007000001</t>
  </si>
  <si>
    <t>822017000100048/49</t>
  </si>
  <si>
    <t>SONIVISION S.A.</t>
  </si>
  <si>
    <t>ELECTRO MILENIUM/RAMIZ</t>
  </si>
  <si>
    <t>PROVEDURIA GLOBAL GABA S.A.</t>
  </si>
  <si>
    <t>CERO RIESGO</t>
  </si>
  <si>
    <t>MUEBLES METALICOS ALVARADO</t>
  </si>
  <si>
    <t>LEOGAR</t>
  </si>
  <si>
    <t>HECTOR MANUEL MORA</t>
  </si>
  <si>
    <t>TABOADA</t>
  </si>
  <si>
    <t>INTEL</t>
  </si>
  <si>
    <t>APLICOM</t>
  </si>
  <si>
    <t>SISAP INFOSEC S.A.</t>
  </si>
  <si>
    <t>Servicio de Mantenimiento del Sistema Administrativo y Financiero Boss-7.</t>
  </si>
  <si>
    <t>Compra de boletos aéreos  para nov y diciembre</t>
  </si>
  <si>
    <t>Compra de boleto aéreo para Marisol Bolaños</t>
  </si>
  <si>
    <t>Compra de papel bond y papel higiénico</t>
  </si>
  <si>
    <t>Compra de boleto aéreo para Doña Grace Gamboa para el 07 de dic</t>
  </si>
  <si>
    <t>Compra de destructora de papel</t>
  </si>
  <si>
    <t>Servicio de Limpieza CONSEJO DE SALUD OCUPACIONAL</t>
  </si>
  <si>
    <t>Alquiler equipo de cómputo</t>
  </si>
  <si>
    <t>Transferencia de información de personas</t>
  </si>
  <si>
    <t>Compra de centrales telefónicas y teléfonos</t>
  </si>
  <si>
    <t>Control de Solicitudes, Contrataciones y Compras</t>
  </si>
  <si>
    <t>Julio, Agosto, Setiembre, 2017</t>
  </si>
  <si>
    <t>Octubre,Noviembre, Diciembre, 2017</t>
  </si>
  <si>
    <t>Abril, Mayo, Junio, 2017</t>
  </si>
  <si>
    <t>Enero, Febrero, Marzo,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</si>
</sst>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;@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Franklin Gothic Book"/>
      <family val="2"/>
    </font>
    <font>
      <b/>
      <sz val="9"/>
      <name val="Franklin Gothic Book"/>
      <family val="2"/>
    </font>
    <font>
      <sz val="10"/>
      <color rgb="FF222222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</xf>
    <xf numFmtId="164" fontId="3" fillId="3" borderId="1" xfId="2" applyFont="1" applyFill="1" applyBorder="1" applyAlignment="1" applyProtection="1">
      <alignment horizontal="center" vertical="center" wrapText="1"/>
    </xf>
    <xf numFmtId="0" fontId="3" fillId="3" borderId="2" xfId="3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0" xfId="0" applyFill="1"/>
    <xf numFmtId="14" fontId="5" fillId="0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1" fontId="4" fillId="0" borderId="4" xfId="0" quotePrefix="1" applyNumberFormat="1" applyFont="1" applyBorder="1" applyAlignment="1">
      <alignment horizontal="center"/>
    </xf>
    <xf numFmtId="0" fontId="6" fillId="0" borderId="3" xfId="0" applyFont="1" applyBorder="1"/>
    <xf numFmtId="0" fontId="0" fillId="0" borderId="0" xfId="0" applyAlignment="1">
      <alignment wrapText="1"/>
    </xf>
    <xf numFmtId="0" fontId="0" fillId="4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3" xfId="0" applyFill="1" applyBorder="1"/>
    <xf numFmtId="4" fontId="0" fillId="4" borderId="3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wrapText="1"/>
    </xf>
    <xf numFmtId="0" fontId="5" fillId="4" borderId="3" xfId="0" applyFont="1" applyFill="1" applyBorder="1"/>
    <xf numFmtId="0" fontId="0" fillId="0" borderId="3" xfId="0" applyFill="1" applyBorder="1"/>
    <xf numFmtId="0" fontId="5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left" wrapText="1"/>
    </xf>
    <xf numFmtId="0" fontId="5" fillId="4" borderId="3" xfId="0" applyFont="1" applyFill="1" applyBorder="1" applyAlignment="1">
      <alignment vertical="top" wrapText="1"/>
    </xf>
    <xf numFmtId="0" fontId="0" fillId="4" borderId="5" xfId="0" applyFill="1" applyBorder="1" applyAlignment="1">
      <alignment horizontal="center" wrapText="1"/>
    </xf>
    <xf numFmtId="14" fontId="5" fillId="4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" fontId="0" fillId="4" borderId="5" xfId="0" applyNumberFormat="1" applyFill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0" fillId="4" borderId="3" xfId="0" applyFill="1" applyBorder="1" applyAlignment="1"/>
    <xf numFmtId="4" fontId="5" fillId="0" borderId="3" xfId="0" applyNumberFormat="1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1" fontId="0" fillId="4" borderId="5" xfId="0" applyNumberForma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14" fontId="0" fillId="0" borderId="3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4" fontId="0" fillId="4" borderId="5" xfId="0" applyNumberFormat="1" applyFill="1" applyBorder="1" applyAlignment="1">
      <alignment horizontal="center"/>
    </xf>
    <xf numFmtId="0" fontId="0" fillId="0" borderId="0" xfId="0" applyAlignment="1"/>
    <xf numFmtId="0" fontId="0" fillId="5" borderId="5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/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5" fillId="4" borderId="3" xfId="0" applyFont="1" applyFill="1" applyBorder="1" applyAlignment="1">
      <alignment horizontal="center"/>
    </xf>
    <xf numFmtId="14" fontId="9" fillId="4" borderId="5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0" xfId="0" applyFont="1"/>
    <xf numFmtId="0" fontId="5" fillId="4" borderId="5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wrapText="1"/>
    </xf>
    <xf numFmtId="14" fontId="9" fillId="0" borderId="3" xfId="0" applyNumberFormat="1" applyFont="1" applyFill="1" applyBorder="1" applyAlignment="1">
      <alignment horizontal="left" vertical="center"/>
    </xf>
    <xf numFmtId="4" fontId="9" fillId="4" borderId="5" xfId="0" applyNumberFormat="1" applyFont="1" applyFill="1" applyBorder="1" applyAlignment="1">
      <alignment horizontal="center"/>
    </xf>
    <xf numFmtId="14" fontId="5" fillId="4" borderId="5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3" xfId="0" applyFont="1" applyFill="1" applyBorder="1" applyAlignment="1">
      <alignment wrapText="1"/>
    </xf>
    <xf numFmtId="14" fontId="0" fillId="4" borderId="3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3" xfId="0" applyFont="1" applyBorder="1" applyAlignment="1">
      <alignment wrapText="1"/>
    </xf>
    <xf numFmtId="0" fontId="1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4" borderId="3" xfId="0" applyFont="1" applyFill="1" applyBorder="1"/>
    <xf numFmtId="4" fontId="9" fillId="0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/>
    </xf>
    <xf numFmtId="4" fontId="0" fillId="4" borderId="3" xfId="0" applyNumberForma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</cellXfs>
  <cellStyles count="4">
    <cellStyle name="Millares 2" xfId="2"/>
    <cellStyle name="Normal" xfId="0" builtinId="0"/>
    <cellStyle name="Normal 10" xfId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982980</xdr:colOff>
      <xdr:row>0</xdr:row>
      <xdr:rowOff>76200</xdr:rowOff>
    </xdr:from>
    <xdr:to>
      <xdr:col>1</xdr:col>
      <xdr:colOff>2377440</xdr:colOff>
      <xdr:row>4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8ED586-D7F7-46F3-941D-2709D41F6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840" y="76200"/>
          <a:ext cx="1394460" cy="845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982980</xdr:colOff>
      <xdr:row>0</xdr:row>
      <xdr:rowOff>76200</xdr:rowOff>
    </xdr:from>
    <xdr:to>
      <xdr:col>1</xdr:col>
      <xdr:colOff>2377440</xdr:colOff>
      <xdr:row>5</xdr:row>
      <xdr:rowOff>8294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787EB-933C-4526-9745-2010D4155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840" y="76200"/>
          <a:ext cx="1394460" cy="9074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0</xdr:rowOff>
    </xdr:from>
    <xdr:to>
      <xdr:col>1</xdr:col>
      <xdr:colOff>2385060</xdr:colOff>
      <xdr:row>4</xdr:row>
      <xdr:rowOff>54014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DEB278-9060-4781-A17E-A6EAA4A5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460" y="0"/>
          <a:ext cx="1394460" cy="8464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784860</xdr:colOff>
      <xdr:row>0</xdr:row>
      <xdr:rowOff>0</xdr:rowOff>
    </xdr:from>
    <xdr:to>
      <xdr:col>1</xdr:col>
      <xdr:colOff>1386840</xdr:colOff>
      <xdr:row>3</xdr:row>
      <xdr:rowOff>191174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530AB4-5DC3-4156-B25D-40E6A630C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0"/>
          <a:ext cx="1394460" cy="785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2"/>
  <sheetViews>
    <sheetView topLeftCell="E1" workbookViewId="0">
      <selection activeCell="G5" sqref="G5"/>
    </sheetView>
  </sheetViews>
  <sheetFormatPr baseColWidth="10" defaultRowHeight="14.4" x14ac:dyDescent="0.3"/>
  <cols>
    <col min="1" max="1" width="11.44140625" style="1"/>
    <col min="2" max="2" width="64" customWidth="1"/>
    <col min="3" max="3" width="9.109375" style="1" customWidth="1"/>
    <col min="4" max="4" width="30.44140625" style="1" customWidth="1"/>
    <col min="5" max="5" width="27" style="3" customWidth="1"/>
    <col min="6" max="6" width="27.33203125" customWidth="1"/>
    <col min="7" max="7" width="29.5546875" style="1" customWidth="1"/>
    <col min="8" max="8" width="27.88671875" style="1" customWidth="1"/>
    <col min="9" max="9" width="27.5546875" style="1" customWidth="1"/>
    <col min="10" max="10" width="23" style="1" customWidth="1"/>
    <col min="11" max="11" width="22" style="1" customWidth="1"/>
    <col min="12" max="12" width="20.5546875" style="1" customWidth="1"/>
    <col min="13" max="13" width="56.33203125" customWidth="1"/>
  </cols>
  <sheetData>
    <row r="1" spans="1:247" s="64" customFormat="1" ht="15.6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47" s="64" customFormat="1" ht="15.6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47" s="64" customFormat="1" ht="15.6" x14ac:dyDescent="0.3">
      <c r="A3" s="114" t="s">
        <v>414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64" customFormat="1" ht="15.6" x14ac:dyDescent="0.3">
      <c r="A4" s="115"/>
      <c r="B4" s="115"/>
      <c r="C4" s="115"/>
      <c r="D4" s="115"/>
      <c r="E4" s="116"/>
      <c r="F4" s="115"/>
      <c r="G4" s="117" t="s">
        <v>418</v>
      </c>
      <c r="H4" s="117"/>
      <c r="I4" s="115"/>
      <c r="J4" s="115"/>
      <c r="K4" s="115"/>
      <c r="L4" s="117"/>
      <c r="M4" s="115"/>
    </row>
    <row r="5" spans="1:247" s="64" customFormat="1" x14ac:dyDescent="0.3">
      <c r="A5" s="63"/>
      <c r="C5" s="63"/>
      <c r="D5" s="63"/>
      <c r="E5" s="65"/>
      <c r="G5" s="63"/>
      <c r="H5" s="1"/>
      <c r="I5" s="63"/>
      <c r="J5" s="63"/>
      <c r="K5" s="63"/>
      <c r="L5" s="63"/>
    </row>
    <row r="6" spans="1:247" s="64" customFormat="1" ht="15" thickBot="1" x14ac:dyDescent="0.35">
      <c r="A6" s="63"/>
      <c r="C6" s="63"/>
      <c r="D6" s="63"/>
      <c r="E6" s="65"/>
      <c r="G6" s="63"/>
      <c r="H6" s="1"/>
      <c r="I6" s="63"/>
      <c r="J6" s="63"/>
      <c r="K6" s="63"/>
      <c r="L6" s="63"/>
    </row>
    <row r="7" spans="1:247" ht="25.2" x14ac:dyDescent="0.3">
      <c r="A7" s="4" t="s">
        <v>2</v>
      </c>
      <c r="B7" s="4" t="s">
        <v>3</v>
      </c>
      <c r="C7" s="4" t="s">
        <v>169</v>
      </c>
      <c r="D7" s="4" t="s">
        <v>5</v>
      </c>
      <c r="E7" s="4" t="s">
        <v>6</v>
      </c>
      <c r="F7" s="4" t="s">
        <v>7</v>
      </c>
      <c r="G7" s="6" t="s">
        <v>8</v>
      </c>
      <c r="H7" s="6" t="s">
        <v>165</v>
      </c>
      <c r="I7" s="6" t="s">
        <v>9</v>
      </c>
      <c r="J7" s="5" t="s">
        <v>10</v>
      </c>
      <c r="K7" s="5" t="s">
        <v>164</v>
      </c>
      <c r="L7" s="6" t="s">
        <v>11</v>
      </c>
      <c r="M7" s="6" t="s">
        <v>12</v>
      </c>
    </row>
    <row r="8" spans="1:247" s="1" customFormat="1" ht="28.8" x14ac:dyDescent="0.3">
      <c r="A8" s="7">
        <v>72900</v>
      </c>
      <c r="B8" s="8" t="s">
        <v>13</v>
      </c>
      <c r="C8" s="9" t="s">
        <v>14</v>
      </c>
      <c r="D8" s="10">
        <v>62017000100002</v>
      </c>
      <c r="E8" s="12" t="s">
        <v>15</v>
      </c>
      <c r="F8" s="57" t="s">
        <v>170</v>
      </c>
      <c r="G8" s="13" t="s">
        <v>16</v>
      </c>
      <c r="H8" s="13" t="s">
        <v>171</v>
      </c>
      <c r="I8" s="13"/>
      <c r="J8" s="13"/>
      <c r="K8" s="13"/>
      <c r="L8" s="14"/>
      <c r="M8" s="15"/>
    </row>
    <row r="9" spans="1:247" x14ac:dyDescent="0.3">
      <c r="A9" s="7">
        <v>72900</v>
      </c>
      <c r="B9" s="16" t="s">
        <v>19</v>
      </c>
      <c r="C9" s="9" t="s">
        <v>14</v>
      </c>
      <c r="D9" s="10">
        <v>62017000100001</v>
      </c>
      <c r="E9" s="22" t="s">
        <v>20</v>
      </c>
      <c r="F9" s="20"/>
      <c r="G9" s="13" t="s">
        <v>21</v>
      </c>
      <c r="H9" s="13" t="s">
        <v>171</v>
      </c>
      <c r="I9" s="13" t="s">
        <v>22</v>
      </c>
      <c r="J9" s="13"/>
      <c r="K9" s="11">
        <v>1525</v>
      </c>
      <c r="L9" s="14">
        <v>42817</v>
      </c>
      <c r="M9" s="23" t="s">
        <v>23</v>
      </c>
    </row>
    <row r="10" spans="1:247" x14ac:dyDescent="0.3">
      <c r="A10" s="7">
        <v>73201</v>
      </c>
      <c r="B10" s="16" t="s">
        <v>24</v>
      </c>
      <c r="C10" s="9" t="s">
        <v>14</v>
      </c>
      <c r="D10" s="10">
        <v>62017000300006</v>
      </c>
      <c r="E10" s="22" t="s">
        <v>20</v>
      </c>
      <c r="F10" s="20"/>
      <c r="G10" s="13" t="s">
        <v>21</v>
      </c>
      <c r="H10" s="13" t="s">
        <v>171</v>
      </c>
      <c r="I10" s="13" t="s">
        <v>22</v>
      </c>
      <c r="J10" s="13"/>
      <c r="K10" s="11">
        <v>3050</v>
      </c>
      <c r="L10" s="14">
        <v>42817</v>
      </c>
      <c r="M10" s="20" t="s">
        <v>23</v>
      </c>
    </row>
    <row r="11" spans="1:247" ht="18.75" customHeight="1" x14ac:dyDescent="0.3">
      <c r="A11" s="7">
        <v>73100</v>
      </c>
      <c r="B11" s="16" t="s">
        <v>17</v>
      </c>
      <c r="C11" s="9" t="s">
        <v>18</v>
      </c>
      <c r="D11" s="10">
        <v>62016000200017</v>
      </c>
      <c r="E11" s="22" t="s">
        <v>20</v>
      </c>
      <c r="F11" s="19"/>
      <c r="G11" s="13" t="s">
        <v>25</v>
      </c>
      <c r="H11" s="13" t="s">
        <v>171</v>
      </c>
      <c r="I11" s="13" t="s">
        <v>26</v>
      </c>
      <c r="J11" s="11">
        <v>3955947.5</v>
      </c>
      <c r="K11" s="11">
        <v>3955947.5</v>
      </c>
      <c r="L11" s="14">
        <v>42849</v>
      </c>
      <c r="M11" s="20" t="s">
        <v>27</v>
      </c>
    </row>
    <row r="12" spans="1:247" ht="18" customHeight="1" x14ac:dyDescent="0.3">
      <c r="A12" s="7">
        <v>73400</v>
      </c>
      <c r="B12" s="24" t="s">
        <v>28</v>
      </c>
      <c r="C12" s="9" t="s">
        <v>18</v>
      </c>
      <c r="D12" s="25" t="s">
        <v>29</v>
      </c>
      <c r="E12" s="18" t="s">
        <v>20</v>
      </c>
      <c r="F12" s="24"/>
      <c r="G12" s="13" t="s">
        <v>30</v>
      </c>
      <c r="H12" s="13" t="s">
        <v>171</v>
      </c>
      <c r="I12" s="13" t="s">
        <v>31</v>
      </c>
      <c r="J12" s="11"/>
      <c r="K12" s="11">
        <v>2132</v>
      </c>
      <c r="L12" s="14">
        <v>42814</v>
      </c>
      <c r="M12" s="20" t="s">
        <v>32</v>
      </c>
    </row>
    <row r="13" spans="1:247" x14ac:dyDescent="0.3">
      <c r="A13" s="7">
        <v>72900</v>
      </c>
      <c r="B13" s="24" t="s">
        <v>33</v>
      </c>
      <c r="C13" s="9" t="s">
        <v>18</v>
      </c>
      <c r="D13" s="25" t="s">
        <v>34</v>
      </c>
      <c r="E13" s="18" t="s">
        <v>20</v>
      </c>
      <c r="F13" s="16"/>
      <c r="G13" s="13" t="s">
        <v>35</v>
      </c>
      <c r="H13" s="13" t="s">
        <v>171</v>
      </c>
      <c r="I13" s="13" t="s">
        <v>36</v>
      </c>
      <c r="J13" s="11">
        <v>8723581.4199999999</v>
      </c>
      <c r="K13" s="11">
        <v>8723581.4199999999</v>
      </c>
      <c r="L13" s="14">
        <v>42817</v>
      </c>
      <c r="M13" s="20" t="s">
        <v>37</v>
      </c>
    </row>
    <row r="14" spans="1:247" x14ac:dyDescent="0.3">
      <c r="A14" s="7">
        <v>72900</v>
      </c>
      <c r="B14" s="16" t="s">
        <v>38</v>
      </c>
      <c r="C14" s="9" t="s">
        <v>18</v>
      </c>
      <c r="D14" s="25" t="s">
        <v>39</v>
      </c>
      <c r="E14" s="12" t="s">
        <v>20</v>
      </c>
      <c r="F14" s="19"/>
      <c r="G14" s="13" t="s">
        <v>40</v>
      </c>
      <c r="H14" s="13" t="s">
        <v>171</v>
      </c>
      <c r="I14" s="13" t="s">
        <v>41</v>
      </c>
      <c r="J14" s="11">
        <v>6362688.5800000001</v>
      </c>
      <c r="K14" s="11">
        <v>6362688.5800000001</v>
      </c>
      <c r="L14" s="14">
        <v>42824</v>
      </c>
      <c r="M14" s="26" t="s">
        <v>42</v>
      </c>
    </row>
    <row r="15" spans="1:247" s="1" customFormat="1" x14ac:dyDescent="0.3">
      <c r="A15" s="29">
        <v>73202</v>
      </c>
      <c r="B15" s="40" t="s">
        <v>138</v>
      </c>
      <c r="C15" s="30" t="s">
        <v>139</v>
      </c>
      <c r="D15" s="31" t="s">
        <v>163</v>
      </c>
      <c r="E15" s="46" t="s">
        <v>20</v>
      </c>
      <c r="F15" s="47"/>
      <c r="G15" s="28" t="s">
        <v>140</v>
      </c>
      <c r="H15" s="13" t="s">
        <v>171</v>
      </c>
      <c r="I15" s="48">
        <v>822017000100001</v>
      </c>
      <c r="J15" s="31">
        <v>1300</v>
      </c>
      <c r="K15" s="49"/>
      <c r="L15" s="14">
        <v>42759</v>
      </c>
      <c r="M15" s="50" t="s">
        <v>141</v>
      </c>
    </row>
    <row r="16" spans="1:247" s="21" customFormat="1" x14ac:dyDescent="0.3">
      <c r="A16" s="45">
        <v>72900</v>
      </c>
      <c r="B16" s="37" t="s">
        <v>138</v>
      </c>
      <c r="C16" s="30" t="s">
        <v>139</v>
      </c>
      <c r="D16" s="31" t="s">
        <v>163</v>
      </c>
      <c r="E16" s="52" t="s">
        <v>20</v>
      </c>
      <c r="F16" s="53"/>
      <c r="G16" s="28" t="s">
        <v>140</v>
      </c>
      <c r="H16" s="13" t="s">
        <v>171</v>
      </c>
      <c r="I16" s="48">
        <v>822017000100002</v>
      </c>
      <c r="J16" s="51">
        <v>1400</v>
      </c>
      <c r="K16" s="49"/>
      <c r="L16" s="14">
        <v>42782</v>
      </c>
      <c r="M16" s="50" t="s">
        <v>141</v>
      </c>
    </row>
    <row r="17" spans="1:13" s="21" customFormat="1" x14ac:dyDescent="0.3">
      <c r="A17" s="45">
        <v>73100</v>
      </c>
      <c r="B17" s="37" t="s">
        <v>138</v>
      </c>
      <c r="C17" s="30" t="s">
        <v>139</v>
      </c>
      <c r="D17" s="31" t="s">
        <v>163</v>
      </c>
      <c r="E17" s="52" t="s">
        <v>20</v>
      </c>
      <c r="F17" s="53"/>
      <c r="G17" s="28" t="s">
        <v>140</v>
      </c>
      <c r="H17" s="13" t="s">
        <v>171</v>
      </c>
      <c r="I17" s="48">
        <v>822017000100003</v>
      </c>
      <c r="J17" s="51">
        <v>4750</v>
      </c>
      <c r="K17" s="49"/>
      <c r="L17" s="14">
        <v>42786</v>
      </c>
      <c r="M17" s="50" t="s">
        <v>141</v>
      </c>
    </row>
    <row r="18" spans="1:13" ht="21" customHeight="1" x14ac:dyDescent="0.3">
      <c r="A18" s="7">
        <v>72900</v>
      </c>
      <c r="B18" s="40" t="s">
        <v>144</v>
      </c>
      <c r="C18" s="9" t="s">
        <v>139</v>
      </c>
      <c r="D18" s="31" t="s">
        <v>163</v>
      </c>
      <c r="E18" s="18" t="s">
        <v>20</v>
      </c>
      <c r="F18" s="24"/>
      <c r="G18" s="9" t="s">
        <v>145</v>
      </c>
      <c r="H18" s="13" t="s">
        <v>171</v>
      </c>
      <c r="I18" s="54">
        <v>82201700010004</v>
      </c>
      <c r="J18" s="11">
        <v>2200000</v>
      </c>
      <c r="K18" s="55"/>
      <c r="L18" s="14">
        <v>42795</v>
      </c>
      <c r="M18" s="20" t="s">
        <v>146</v>
      </c>
    </row>
    <row r="19" spans="1:13" ht="20.25" customHeight="1" x14ac:dyDescent="0.3">
      <c r="A19" s="7">
        <v>72900</v>
      </c>
      <c r="B19" s="40" t="s">
        <v>142</v>
      </c>
      <c r="C19" s="9" t="s">
        <v>139</v>
      </c>
      <c r="D19" s="31" t="s">
        <v>163</v>
      </c>
      <c r="E19" s="18" t="s">
        <v>20</v>
      </c>
      <c r="F19" s="24"/>
      <c r="G19" s="13" t="s">
        <v>143</v>
      </c>
      <c r="H19" s="13" t="s">
        <v>171</v>
      </c>
      <c r="I19" s="54">
        <v>82201700010005</v>
      </c>
      <c r="J19" s="17"/>
      <c r="K19" s="17">
        <v>41340</v>
      </c>
      <c r="L19" s="14">
        <v>42800</v>
      </c>
      <c r="M19" s="15" t="s">
        <v>147</v>
      </c>
    </row>
    <row r="20" spans="1:13" ht="18.75" customHeight="1" x14ac:dyDescent="0.3">
      <c r="A20" s="7">
        <v>72900</v>
      </c>
      <c r="B20" s="16" t="s">
        <v>138</v>
      </c>
      <c r="C20" s="9" t="s">
        <v>139</v>
      </c>
      <c r="D20" s="31" t="s">
        <v>163</v>
      </c>
      <c r="E20" s="22" t="s">
        <v>20</v>
      </c>
      <c r="F20" s="19"/>
      <c r="G20" s="13" t="s">
        <v>140</v>
      </c>
      <c r="H20" s="13" t="s">
        <v>171</v>
      </c>
      <c r="I20" s="54">
        <v>822017000100006</v>
      </c>
      <c r="J20" s="11"/>
      <c r="K20" s="11">
        <v>750</v>
      </c>
      <c r="L20" s="14">
        <v>42436</v>
      </c>
      <c r="M20" s="20" t="s">
        <v>141</v>
      </c>
    </row>
    <row r="21" spans="1:13" ht="14.25" customHeight="1" x14ac:dyDescent="0.3">
      <c r="A21" s="7">
        <v>79000</v>
      </c>
      <c r="B21" s="16" t="s">
        <v>148</v>
      </c>
      <c r="C21" s="9" t="s">
        <v>139</v>
      </c>
      <c r="D21" s="31" t="s">
        <v>163</v>
      </c>
      <c r="E21" s="18" t="s">
        <v>20</v>
      </c>
      <c r="F21" s="19"/>
      <c r="G21" s="13" t="s">
        <v>149</v>
      </c>
      <c r="H21" s="13" t="s">
        <v>171</v>
      </c>
      <c r="I21" s="54">
        <v>822017000100001</v>
      </c>
      <c r="J21" s="11">
        <v>61000000</v>
      </c>
      <c r="K21" s="55"/>
      <c r="L21" s="14">
        <v>42800</v>
      </c>
      <c r="M21" s="20" t="s">
        <v>150</v>
      </c>
    </row>
    <row r="22" spans="1:13" ht="18" customHeight="1" x14ac:dyDescent="0.3">
      <c r="A22" s="7">
        <v>72900</v>
      </c>
      <c r="B22" s="24" t="s">
        <v>151</v>
      </c>
      <c r="C22" s="9" t="s">
        <v>139</v>
      </c>
      <c r="D22" s="31" t="s">
        <v>163</v>
      </c>
      <c r="E22" s="22" t="s">
        <v>20</v>
      </c>
      <c r="F22" s="24"/>
      <c r="G22" s="28" t="s">
        <v>152</v>
      </c>
      <c r="H22" s="13" t="s">
        <v>171</v>
      </c>
      <c r="I22" s="54">
        <v>82201700010007</v>
      </c>
      <c r="J22" s="11">
        <v>2000000</v>
      </c>
      <c r="K22" s="55"/>
      <c r="L22" s="14">
        <v>42800</v>
      </c>
      <c r="M22" s="20" t="s">
        <v>153</v>
      </c>
    </row>
    <row r="23" spans="1:13" x14ac:dyDescent="0.3">
      <c r="A23" s="7">
        <v>72900</v>
      </c>
      <c r="B23" s="16" t="s">
        <v>155</v>
      </c>
      <c r="C23" s="9" t="s">
        <v>139</v>
      </c>
      <c r="D23" s="31" t="s">
        <v>163</v>
      </c>
      <c r="E23" s="18" t="s">
        <v>20</v>
      </c>
      <c r="F23" s="19"/>
      <c r="G23" s="9" t="s">
        <v>137</v>
      </c>
      <c r="H23" s="13" t="s">
        <v>171</v>
      </c>
      <c r="I23" s="54">
        <v>822017000100008</v>
      </c>
      <c r="J23" s="56">
        <v>14464106.460000001</v>
      </c>
      <c r="K23" s="55"/>
      <c r="L23" s="14">
        <v>42807</v>
      </c>
      <c r="M23" s="26" t="s">
        <v>156</v>
      </c>
    </row>
    <row r="24" spans="1:13" x14ac:dyDescent="0.3">
      <c r="A24" s="7">
        <v>72900</v>
      </c>
      <c r="B24" s="16" t="s">
        <v>157</v>
      </c>
      <c r="C24" s="9" t="s">
        <v>139</v>
      </c>
      <c r="D24" s="31" t="s">
        <v>163</v>
      </c>
      <c r="E24" s="18" t="s">
        <v>20</v>
      </c>
      <c r="F24" s="19"/>
      <c r="G24" s="9" t="s">
        <v>137</v>
      </c>
      <c r="H24" s="13" t="s">
        <v>171</v>
      </c>
      <c r="I24" s="54">
        <v>822017000100009</v>
      </c>
      <c r="J24" s="11">
        <v>9353128.4000000004</v>
      </c>
      <c r="K24" s="55"/>
      <c r="L24" s="14">
        <v>42809</v>
      </c>
      <c r="M24" s="26" t="s">
        <v>158</v>
      </c>
    </row>
    <row r="25" spans="1:13" x14ac:dyDescent="0.3">
      <c r="A25" s="7">
        <v>72900</v>
      </c>
      <c r="B25" s="16" t="s">
        <v>159</v>
      </c>
      <c r="C25" s="9" t="s">
        <v>139</v>
      </c>
      <c r="D25" s="31" t="s">
        <v>163</v>
      </c>
      <c r="E25" s="22" t="s">
        <v>20</v>
      </c>
      <c r="F25" s="19"/>
      <c r="G25" s="9" t="s">
        <v>137</v>
      </c>
      <c r="H25" s="13" t="s">
        <v>171</v>
      </c>
      <c r="I25" s="54">
        <v>822017000100010</v>
      </c>
      <c r="J25" s="11">
        <v>37121105.901000001</v>
      </c>
      <c r="K25" s="55"/>
      <c r="L25" s="14">
        <v>42809</v>
      </c>
      <c r="M25" s="20" t="s">
        <v>160</v>
      </c>
    </row>
    <row r="26" spans="1:13" x14ac:dyDescent="0.3">
      <c r="A26" s="29">
        <v>73201</v>
      </c>
      <c r="B26" s="24" t="s">
        <v>161</v>
      </c>
      <c r="C26" s="30" t="s">
        <v>139</v>
      </c>
      <c r="D26" s="31" t="s">
        <v>163</v>
      </c>
      <c r="E26" s="58" t="s">
        <v>20</v>
      </c>
      <c r="F26" s="19"/>
      <c r="G26" s="9" t="s">
        <v>21</v>
      </c>
      <c r="H26" s="13" t="s">
        <v>171</v>
      </c>
      <c r="I26" s="54">
        <v>822017000100011</v>
      </c>
      <c r="J26" s="31">
        <v>867709.75</v>
      </c>
      <c r="K26" s="55"/>
      <c r="L26" s="14">
        <v>42811</v>
      </c>
      <c r="M26" s="33" t="s">
        <v>162</v>
      </c>
    </row>
    <row r="28" spans="1:13" x14ac:dyDescent="0.3">
      <c r="A28" s="113" t="s">
        <v>166</v>
      </c>
      <c r="B28" s="113"/>
    </row>
    <row r="29" spans="1:13" x14ac:dyDescent="0.3">
      <c r="A29" s="113" t="s">
        <v>167</v>
      </c>
      <c r="B29" s="113"/>
    </row>
    <row r="30" spans="1:13" x14ac:dyDescent="0.3">
      <c r="A30" s="113" t="s">
        <v>168</v>
      </c>
      <c r="B30" s="113"/>
    </row>
    <row r="32" spans="1:13" x14ac:dyDescent="0.3">
      <c r="A32" s="62" t="s">
        <v>192</v>
      </c>
    </row>
  </sheetData>
  <autoFilter ref="A7:M7"/>
  <mergeCells count="6">
    <mergeCell ref="A28:B28"/>
    <mergeCell ref="A29:B29"/>
    <mergeCell ref="A30:B30"/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9"/>
  <sheetViews>
    <sheetView tabSelected="1" workbookViewId="0">
      <selection activeCell="B22" sqref="B22"/>
    </sheetView>
  </sheetViews>
  <sheetFormatPr baseColWidth="10" defaultRowHeight="14.4" x14ac:dyDescent="0.3"/>
  <cols>
    <col min="1" max="1" width="11.44140625" style="1"/>
    <col min="2" max="2" width="51.77734375" customWidth="1"/>
    <col min="3" max="3" width="9.109375" style="1" customWidth="1"/>
    <col min="4" max="4" width="26.77734375" style="1" customWidth="1"/>
    <col min="5" max="5" width="33.6640625" style="3" customWidth="1"/>
    <col min="6" max="6" width="24.44140625" customWidth="1"/>
    <col min="7" max="7" width="26.33203125" style="1" customWidth="1"/>
    <col min="8" max="8" width="20.5546875" style="1" customWidth="1"/>
    <col min="9" max="9" width="30.44140625" style="1" customWidth="1"/>
    <col min="10" max="10" width="21.109375" style="1" customWidth="1"/>
    <col min="11" max="11" width="27.33203125" style="1" customWidth="1"/>
    <col min="12" max="12" width="20.5546875" style="1" customWidth="1"/>
    <col min="13" max="13" width="46.44140625" customWidth="1"/>
  </cols>
  <sheetData>
    <row r="1" spans="1:247" s="64" customFormat="1" ht="15.6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47" s="64" customFormat="1" ht="15.6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47" s="64" customFormat="1" ht="15.6" x14ac:dyDescent="0.3">
      <c r="A3" s="114" t="s">
        <v>414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64" customFormat="1" ht="15.6" x14ac:dyDescent="0.3">
      <c r="A4" s="115"/>
      <c r="B4" s="115"/>
      <c r="C4" s="115"/>
      <c r="D4" s="115"/>
      <c r="E4" s="116"/>
      <c r="F4" s="115"/>
      <c r="G4" s="117" t="s">
        <v>417</v>
      </c>
      <c r="H4" s="117"/>
      <c r="I4" s="115"/>
      <c r="J4" s="115"/>
      <c r="K4" s="115"/>
      <c r="L4" s="117"/>
      <c r="M4" s="115"/>
    </row>
    <row r="5" spans="1:247" s="64" customFormat="1" x14ac:dyDescent="0.3">
      <c r="A5" s="63"/>
      <c r="C5" s="63"/>
      <c r="D5" s="63"/>
      <c r="E5" s="65"/>
      <c r="G5" s="63"/>
      <c r="H5" s="1"/>
      <c r="I5" s="63"/>
      <c r="J5" s="63"/>
      <c r="K5" s="63"/>
      <c r="L5" s="63"/>
    </row>
    <row r="6" spans="1:247" s="64" customFormat="1" ht="15" thickBot="1" x14ac:dyDescent="0.35">
      <c r="A6" s="63"/>
      <c r="C6" s="63"/>
      <c r="D6" s="63"/>
      <c r="E6" s="65"/>
      <c r="G6" s="63"/>
      <c r="H6" s="1"/>
      <c r="I6" s="63"/>
      <c r="J6" s="63"/>
      <c r="K6" s="63"/>
      <c r="L6" s="63"/>
    </row>
    <row r="7" spans="1:247" ht="25.2" x14ac:dyDescent="0.3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6" t="s">
        <v>8</v>
      </c>
      <c r="H7" s="6" t="s">
        <v>165</v>
      </c>
      <c r="I7" s="6" t="s">
        <v>9</v>
      </c>
      <c r="J7" s="5" t="s">
        <v>10</v>
      </c>
      <c r="K7" s="5" t="s">
        <v>164</v>
      </c>
      <c r="L7" s="6" t="s">
        <v>11</v>
      </c>
      <c r="M7" s="6" t="s">
        <v>12</v>
      </c>
    </row>
    <row r="8" spans="1:247" x14ac:dyDescent="0.3">
      <c r="A8" s="7">
        <v>73201</v>
      </c>
      <c r="B8" s="8" t="s">
        <v>45</v>
      </c>
      <c r="C8" s="9" t="s">
        <v>18</v>
      </c>
      <c r="D8" s="10">
        <v>62017000300009</v>
      </c>
      <c r="E8" s="18" t="s">
        <v>15</v>
      </c>
      <c r="F8" s="19" t="s">
        <v>46</v>
      </c>
      <c r="G8" s="9" t="s">
        <v>47</v>
      </c>
      <c r="H8" s="13" t="s">
        <v>171</v>
      </c>
      <c r="I8" s="28"/>
      <c r="J8" s="28"/>
      <c r="K8" s="28"/>
      <c r="L8" s="14"/>
      <c r="M8" s="20"/>
    </row>
    <row r="9" spans="1:247" x14ac:dyDescent="0.3">
      <c r="A9" s="29">
        <v>72900</v>
      </c>
      <c r="B9" s="8" t="s">
        <v>48</v>
      </c>
      <c r="C9" s="30" t="s">
        <v>18</v>
      </c>
      <c r="D9" s="10">
        <v>62017000100009</v>
      </c>
      <c r="E9" s="22" t="s">
        <v>15</v>
      </c>
      <c r="F9" s="19" t="s">
        <v>46</v>
      </c>
      <c r="G9" s="9" t="s">
        <v>49</v>
      </c>
      <c r="H9" s="13" t="s">
        <v>171</v>
      </c>
      <c r="I9" s="28"/>
      <c r="J9" s="28"/>
      <c r="K9" s="28"/>
      <c r="L9" s="14"/>
      <c r="M9" s="33"/>
    </row>
    <row r="10" spans="1:247" x14ac:dyDescent="0.3">
      <c r="A10" s="29">
        <v>73201</v>
      </c>
      <c r="B10" s="8" t="s">
        <v>45</v>
      </c>
      <c r="C10" s="30" t="s">
        <v>18</v>
      </c>
      <c r="D10" s="10">
        <v>62017000300014</v>
      </c>
      <c r="E10" s="18" t="s">
        <v>20</v>
      </c>
      <c r="F10" s="19"/>
      <c r="G10" s="9" t="s">
        <v>50</v>
      </c>
      <c r="H10" s="13" t="s">
        <v>171</v>
      </c>
      <c r="I10" s="13" t="s">
        <v>51</v>
      </c>
      <c r="J10" s="28"/>
      <c r="K10" s="28"/>
      <c r="L10" s="14">
        <v>42846</v>
      </c>
      <c r="M10" s="20" t="s">
        <v>52</v>
      </c>
    </row>
    <row r="11" spans="1:247" s="36" customFormat="1" ht="28.8" x14ac:dyDescent="0.3">
      <c r="A11" s="7">
        <v>73400</v>
      </c>
      <c r="B11" s="16" t="s">
        <v>43</v>
      </c>
      <c r="C11" s="9" t="s">
        <v>44</v>
      </c>
      <c r="D11" s="10">
        <v>62017000600007</v>
      </c>
      <c r="E11" s="12" t="s">
        <v>20</v>
      </c>
      <c r="F11" s="19"/>
      <c r="G11" s="9" t="s">
        <v>53</v>
      </c>
      <c r="H11" s="13" t="s">
        <v>171</v>
      </c>
      <c r="I11" s="61"/>
      <c r="J11" s="28"/>
      <c r="K11" s="28"/>
      <c r="L11" s="14"/>
      <c r="M11" s="24"/>
    </row>
    <row r="12" spans="1:247" s="36" customFormat="1" x14ac:dyDescent="0.3">
      <c r="A12" s="7">
        <v>72900</v>
      </c>
      <c r="B12" s="8" t="s">
        <v>48</v>
      </c>
      <c r="C12" s="9" t="s">
        <v>18</v>
      </c>
      <c r="D12" s="10">
        <v>62017000100012</v>
      </c>
      <c r="E12" s="18" t="s">
        <v>20</v>
      </c>
      <c r="F12" s="19"/>
      <c r="G12" s="9" t="s">
        <v>54</v>
      </c>
      <c r="H12" s="13" t="s">
        <v>171</v>
      </c>
      <c r="I12" s="13" t="s">
        <v>55</v>
      </c>
      <c r="J12" s="28"/>
      <c r="K12" s="28"/>
      <c r="L12" s="14">
        <v>42846</v>
      </c>
      <c r="M12" s="20" t="s">
        <v>52</v>
      </c>
    </row>
    <row r="13" spans="1:247" x14ac:dyDescent="0.3">
      <c r="A13" s="29">
        <v>72900</v>
      </c>
      <c r="B13" s="37" t="s">
        <v>56</v>
      </c>
      <c r="C13" s="30" t="s">
        <v>18</v>
      </c>
      <c r="D13" s="25" t="s">
        <v>57</v>
      </c>
      <c r="E13" s="22" t="s">
        <v>20</v>
      </c>
      <c r="F13" s="32"/>
      <c r="G13" s="9" t="s">
        <v>58</v>
      </c>
      <c r="H13" s="13" t="s">
        <v>171</v>
      </c>
      <c r="I13" s="13" t="s">
        <v>59</v>
      </c>
      <c r="J13" s="11">
        <v>1004895</v>
      </c>
      <c r="K13" s="11">
        <v>1004895</v>
      </c>
      <c r="L13" s="14">
        <v>42845</v>
      </c>
      <c r="M13" s="38" t="s">
        <v>60</v>
      </c>
    </row>
    <row r="14" spans="1:247" s="21" customFormat="1" x14ac:dyDescent="0.3">
      <c r="A14" s="29">
        <v>73400</v>
      </c>
      <c r="B14" s="37" t="s">
        <v>61</v>
      </c>
      <c r="C14" s="29" t="s">
        <v>18</v>
      </c>
      <c r="D14" s="25" t="s">
        <v>62</v>
      </c>
      <c r="E14" s="22" t="s">
        <v>20</v>
      </c>
      <c r="F14" s="32"/>
      <c r="G14" s="30" t="s">
        <v>58</v>
      </c>
      <c r="H14" s="13" t="s">
        <v>171</v>
      </c>
      <c r="I14" s="13" t="s">
        <v>63</v>
      </c>
      <c r="J14" s="11">
        <v>381420</v>
      </c>
      <c r="K14" s="11">
        <v>381420</v>
      </c>
      <c r="L14" s="14">
        <v>42846</v>
      </c>
      <c r="M14" s="38" t="s">
        <v>60</v>
      </c>
    </row>
    <row r="15" spans="1:247" ht="55.5" customHeight="1" x14ac:dyDescent="0.3">
      <c r="A15" s="29">
        <v>72900</v>
      </c>
      <c r="B15" s="39" t="s">
        <v>64</v>
      </c>
      <c r="C15" s="29" t="s">
        <v>44</v>
      </c>
      <c r="D15" s="10">
        <v>62017000100006</v>
      </c>
      <c r="E15" s="22" t="s">
        <v>20</v>
      </c>
      <c r="F15" s="19"/>
      <c r="G15" s="30" t="s">
        <v>65</v>
      </c>
      <c r="H15" s="13" t="s">
        <v>171</v>
      </c>
      <c r="I15" s="61"/>
      <c r="J15" s="28"/>
      <c r="K15" s="28"/>
      <c r="L15" s="28"/>
      <c r="M15" s="33"/>
    </row>
    <row r="16" spans="1:247" x14ac:dyDescent="0.3">
      <c r="A16" s="29">
        <v>73400</v>
      </c>
      <c r="B16" s="37" t="s">
        <v>66</v>
      </c>
      <c r="C16" s="29" t="s">
        <v>14</v>
      </c>
      <c r="D16" s="10">
        <v>62017000600004</v>
      </c>
      <c r="E16" s="22" t="s">
        <v>20</v>
      </c>
      <c r="F16" s="32"/>
      <c r="G16" s="30" t="s">
        <v>67</v>
      </c>
      <c r="H16" s="13" t="s">
        <v>171</v>
      </c>
      <c r="I16" s="61"/>
      <c r="J16" s="28"/>
      <c r="K16" s="28"/>
      <c r="L16" s="28"/>
      <c r="M16" s="33"/>
    </row>
    <row r="17" spans="1:13" x14ac:dyDescent="0.3">
      <c r="A17" s="29">
        <v>73400</v>
      </c>
      <c r="B17" s="37" t="s">
        <v>69</v>
      </c>
      <c r="C17" s="29" t="s">
        <v>18</v>
      </c>
      <c r="D17" s="10">
        <v>108201700060003</v>
      </c>
      <c r="E17" s="22" t="s">
        <v>70</v>
      </c>
      <c r="F17" s="32" t="s">
        <v>191</v>
      </c>
      <c r="G17" s="30" t="s">
        <v>71</v>
      </c>
      <c r="H17" s="13" t="s">
        <v>171</v>
      </c>
      <c r="I17" s="28"/>
      <c r="J17" s="28"/>
      <c r="K17" s="28"/>
      <c r="L17" s="28"/>
      <c r="M17" s="33"/>
    </row>
    <row r="18" spans="1:13" ht="29.25" customHeight="1" x14ac:dyDescent="0.3">
      <c r="A18" s="29">
        <v>72900</v>
      </c>
      <c r="B18" s="37" t="s">
        <v>68</v>
      </c>
      <c r="C18" s="29" t="s">
        <v>18</v>
      </c>
      <c r="D18" s="10">
        <v>62017000100037</v>
      </c>
      <c r="E18" s="22" t="s">
        <v>73</v>
      </c>
      <c r="F18" s="32" t="s">
        <v>74</v>
      </c>
      <c r="G18" s="30" t="s">
        <v>75</v>
      </c>
      <c r="H18" s="13" t="s">
        <v>171</v>
      </c>
      <c r="I18" s="28"/>
      <c r="J18" s="28"/>
      <c r="K18" s="28"/>
      <c r="L18" s="28"/>
      <c r="M18" s="38" t="s">
        <v>76</v>
      </c>
    </row>
    <row r="19" spans="1:13" x14ac:dyDescent="0.3">
      <c r="A19" s="29">
        <v>73201</v>
      </c>
      <c r="B19" s="37" t="s">
        <v>77</v>
      </c>
      <c r="C19" s="29" t="s">
        <v>14</v>
      </c>
      <c r="D19" s="10">
        <v>62017000300007</v>
      </c>
      <c r="E19" s="22" t="s">
        <v>20</v>
      </c>
      <c r="F19" s="41"/>
      <c r="G19" s="30" t="s">
        <v>78</v>
      </c>
      <c r="H19" s="13" t="s">
        <v>171</v>
      </c>
      <c r="I19" s="61"/>
      <c r="J19" s="28"/>
      <c r="K19" s="28"/>
      <c r="L19" s="28"/>
      <c r="M19" s="33"/>
    </row>
    <row r="20" spans="1:13" x14ac:dyDescent="0.3">
      <c r="A20" s="30">
        <v>73100</v>
      </c>
      <c r="B20" s="37" t="s">
        <v>79</v>
      </c>
      <c r="C20" s="30" t="s">
        <v>14</v>
      </c>
      <c r="D20" s="10">
        <v>62017000200006</v>
      </c>
      <c r="E20" s="22" t="s">
        <v>15</v>
      </c>
      <c r="F20" s="42" t="s">
        <v>80</v>
      </c>
      <c r="G20" s="30" t="s">
        <v>81</v>
      </c>
      <c r="H20" s="13" t="s">
        <v>171</v>
      </c>
      <c r="I20" s="28"/>
      <c r="J20" s="28"/>
      <c r="K20" s="28"/>
      <c r="L20" s="28"/>
      <c r="M20" s="33"/>
    </row>
    <row r="21" spans="1:13" x14ac:dyDescent="0.3">
      <c r="A21" s="29">
        <v>73100</v>
      </c>
      <c r="B21" s="37" t="s">
        <v>82</v>
      </c>
      <c r="C21" s="30" t="s">
        <v>44</v>
      </c>
      <c r="D21" s="10">
        <v>62017000200004</v>
      </c>
      <c r="E21" s="22" t="s">
        <v>20</v>
      </c>
      <c r="F21" s="40"/>
      <c r="G21" s="30" t="s">
        <v>83</v>
      </c>
      <c r="H21" s="13" t="s">
        <v>171</v>
      </c>
      <c r="I21" s="28" t="s">
        <v>84</v>
      </c>
      <c r="J21" s="11">
        <v>102818.63</v>
      </c>
      <c r="K21" s="11">
        <v>102818.63</v>
      </c>
      <c r="L21" s="14">
        <v>42920</v>
      </c>
      <c r="M21" s="33" t="s">
        <v>85</v>
      </c>
    </row>
    <row r="22" spans="1:13" x14ac:dyDescent="0.3">
      <c r="A22" s="29">
        <v>73201</v>
      </c>
      <c r="B22" s="32" t="s">
        <v>86</v>
      </c>
      <c r="C22" s="30" t="s">
        <v>14</v>
      </c>
      <c r="D22" s="10">
        <v>62017000300020</v>
      </c>
      <c r="E22" s="22" t="s">
        <v>20</v>
      </c>
      <c r="F22" s="42"/>
      <c r="G22" s="30" t="s">
        <v>87</v>
      </c>
      <c r="H22" s="13" t="s">
        <v>171</v>
      </c>
      <c r="I22" s="28" t="s">
        <v>88</v>
      </c>
      <c r="J22" s="11">
        <v>1685</v>
      </c>
      <c r="K22" s="11">
        <v>1685</v>
      </c>
      <c r="L22" s="14">
        <v>42887</v>
      </c>
      <c r="M22" s="38" t="s">
        <v>89</v>
      </c>
    </row>
    <row r="23" spans="1:13" x14ac:dyDescent="0.3">
      <c r="A23" s="29">
        <v>73100</v>
      </c>
      <c r="B23" s="32" t="s">
        <v>90</v>
      </c>
      <c r="C23" s="30" t="s">
        <v>18</v>
      </c>
      <c r="D23" s="10">
        <v>62017000200012</v>
      </c>
      <c r="E23" s="22" t="s">
        <v>20</v>
      </c>
      <c r="F23" s="42"/>
      <c r="G23" s="30" t="s">
        <v>91</v>
      </c>
      <c r="H23" s="13" t="s">
        <v>171</v>
      </c>
      <c r="I23" s="28" t="s">
        <v>92</v>
      </c>
      <c r="J23" s="11">
        <v>426523</v>
      </c>
      <c r="K23" s="11">
        <v>426523</v>
      </c>
      <c r="L23" s="14">
        <v>42872</v>
      </c>
      <c r="M23" s="38" t="s">
        <v>93</v>
      </c>
    </row>
    <row r="24" spans="1:13" x14ac:dyDescent="0.3">
      <c r="A24" s="29">
        <v>72900</v>
      </c>
      <c r="B24" s="37" t="s">
        <v>94</v>
      </c>
      <c r="C24" s="30" t="s">
        <v>14</v>
      </c>
      <c r="D24" s="10">
        <v>62017000100015</v>
      </c>
      <c r="E24" s="22" t="s">
        <v>20</v>
      </c>
      <c r="F24" s="42"/>
      <c r="G24" s="30" t="s">
        <v>95</v>
      </c>
      <c r="H24" s="13" t="s">
        <v>171</v>
      </c>
      <c r="I24" s="28" t="s">
        <v>96</v>
      </c>
      <c r="J24" s="11">
        <v>5617.65</v>
      </c>
      <c r="K24" s="11">
        <v>5617.65</v>
      </c>
      <c r="L24" s="14">
        <v>42881</v>
      </c>
      <c r="M24" s="33" t="s">
        <v>97</v>
      </c>
    </row>
    <row r="25" spans="1:13" ht="42" customHeight="1" x14ac:dyDescent="0.3">
      <c r="A25" s="29">
        <v>73100</v>
      </c>
      <c r="B25" s="37" t="s">
        <v>98</v>
      </c>
      <c r="C25" s="30" t="s">
        <v>14</v>
      </c>
      <c r="D25" s="10">
        <v>62017000200016</v>
      </c>
      <c r="E25" s="22" t="s">
        <v>20</v>
      </c>
      <c r="F25" s="40"/>
      <c r="G25" s="30" t="s">
        <v>99</v>
      </c>
      <c r="H25" s="9" t="s">
        <v>171</v>
      </c>
      <c r="I25" s="43" t="s">
        <v>100</v>
      </c>
      <c r="J25" s="11">
        <f>1781176.98+263670</f>
        <v>2044846.98</v>
      </c>
      <c r="K25" s="11">
        <f>1781176.98+263670</f>
        <v>2044846.98</v>
      </c>
      <c r="L25" s="14">
        <v>42894</v>
      </c>
      <c r="M25" s="33" t="s">
        <v>101</v>
      </c>
    </row>
    <row r="26" spans="1:13" ht="16.5" customHeight="1" x14ac:dyDescent="0.3">
      <c r="A26" s="29">
        <v>73201</v>
      </c>
      <c r="B26" s="39" t="s">
        <v>102</v>
      </c>
      <c r="C26" s="30" t="s">
        <v>14</v>
      </c>
      <c r="D26" s="10">
        <v>62017000300024</v>
      </c>
      <c r="E26" s="22" t="s">
        <v>20</v>
      </c>
      <c r="F26" s="40"/>
      <c r="G26" s="30" t="s">
        <v>99</v>
      </c>
      <c r="H26" s="9" t="s">
        <v>171</v>
      </c>
      <c r="I26" s="28" t="s">
        <v>103</v>
      </c>
      <c r="J26" s="11">
        <v>1781176.98</v>
      </c>
      <c r="K26" s="11">
        <v>1781176.98</v>
      </c>
      <c r="L26" s="14">
        <v>42894</v>
      </c>
      <c r="M26" s="33" t="s">
        <v>104</v>
      </c>
    </row>
    <row r="27" spans="1:13" ht="16.5" customHeight="1" x14ac:dyDescent="0.3">
      <c r="A27" s="29">
        <v>73201</v>
      </c>
      <c r="B27" s="37" t="s">
        <v>105</v>
      </c>
      <c r="C27" s="30" t="s">
        <v>14</v>
      </c>
      <c r="D27" s="10">
        <v>62017000300013</v>
      </c>
      <c r="E27" s="22" t="s">
        <v>20</v>
      </c>
      <c r="F27" s="40"/>
      <c r="G27" s="30" t="s">
        <v>99</v>
      </c>
      <c r="H27" s="9" t="s">
        <v>171</v>
      </c>
      <c r="I27" s="28" t="s">
        <v>103</v>
      </c>
      <c r="J27" s="11">
        <v>1781176.98</v>
      </c>
      <c r="K27" s="11">
        <v>1781176.98</v>
      </c>
      <c r="L27" s="14">
        <v>42894</v>
      </c>
      <c r="M27" s="33" t="s">
        <v>104</v>
      </c>
    </row>
    <row r="28" spans="1:13" ht="27.75" customHeight="1" x14ac:dyDescent="0.3">
      <c r="A28" s="29">
        <v>73400</v>
      </c>
      <c r="B28" s="37" t="s">
        <v>105</v>
      </c>
      <c r="C28" s="30" t="s">
        <v>14</v>
      </c>
      <c r="D28" s="10">
        <v>62017000600012</v>
      </c>
      <c r="E28" s="22" t="s">
        <v>20</v>
      </c>
      <c r="F28" s="40"/>
      <c r="G28" s="30" t="s">
        <v>99</v>
      </c>
      <c r="H28" s="9" t="s">
        <v>171</v>
      </c>
      <c r="I28" s="43" t="s">
        <v>106</v>
      </c>
      <c r="J28" s="11">
        <v>1781176.98</v>
      </c>
      <c r="K28" s="11">
        <v>1781176.98</v>
      </c>
      <c r="L28" s="14">
        <v>42894</v>
      </c>
      <c r="M28" s="33" t="s">
        <v>104</v>
      </c>
    </row>
    <row r="29" spans="1:13" ht="28.8" x14ac:dyDescent="0.3">
      <c r="A29" s="29">
        <v>73202</v>
      </c>
      <c r="B29" s="37" t="s">
        <v>107</v>
      </c>
      <c r="C29" s="30" t="s">
        <v>18</v>
      </c>
      <c r="D29" s="25" t="s">
        <v>108</v>
      </c>
      <c r="E29" s="22" t="s">
        <v>20</v>
      </c>
      <c r="F29" s="42"/>
      <c r="G29" s="30" t="s">
        <v>30</v>
      </c>
      <c r="H29" s="9" t="s">
        <v>171</v>
      </c>
      <c r="I29" s="28" t="s">
        <v>109</v>
      </c>
      <c r="J29" s="28"/>
      <c r="K29" s="28"/>
      <c r="L29" s="14">
        <v>42881</v>
      </c>
      <c r="M29" s="33" t="s">
        <v>110</v>
      </c>
    </row>
    <row r="30" spans="1:13" x14ac:dyDescent="0.3">
      <c r="A30" s="29">
        <v>72900</v>
      </c>
      <c r="B30" s="37" t="s">
        <v>111</v>
      </c>
      <c r="C30" s="30" t="s">
        <v>18</v>
      </c>
      <c r="D30" s="25" t="s">
        <v>112</v>
      </c>
      <c r="E30" s="22" t="s">
        <v>20</v>
      </c>
      <c r="F30" s="33"/>
      <c r="G30" s="30" t="s">
        <v>72</v>
      </c>
      <c r="H30" s="9" t="s">
        <v>171</v>
      </c>
      <c r="I30" s="28" t="s">
        <v>113</v>
      </c>
      <c r="J30" s="11">
        <v>1779936.54</v>
      </c>
      <c r="K30" s="11">
        <v>1779936.54</v>
      </c>
      <c r="L30" s="14">
        <v>42888</v>
      </c>
      <c r="M30" s="33" t="s">
        <v>114</v>
      </c>
    </row>
    <row r="31" spans="1:13" x14ac:dyDescent="0.3">
      <c r="A31" s="29">
        <v>72900</v>
      </c>
      <c r="B31" s="37" t="s">
        <v>111</v>
      </c>
      <c r="C31" s="30" t="s">
        <v>18</v>
      </c>
      <c r="D31" s="25" t="s">
        <v>115</v>
      </c>
      <c r="E31" s="22" t="s">
        <v>20</v>
      </c>
      <c r="F31" s="33"/>
      <c r="G31" s="30" t="s">
        <v>72</v>
      </c>
      <c r="H31" s="9" t="s">
        <v>171</v>
      </c>
      <c r="I31" s="28" t="s">
        <v>116</v>
      </c>
      <c r="J31" s="11">
        <v>10016.11</v>
      </c>
      <c r="K31" s="11">
        <v>10016.11</v>
      </c>
      <c r="L31" s="14">
        <v>42888</v>
      </c>
      <c r="M31" s="33" t="s">
        <v>114</v>
      </c>
    </row>
    <row r="32" spans="1:13" x14ac:dyDescent="0.3">
      <c r="A32" s="29">
        <v>72900</v>
      </c>
      <c r="B32" s="37" t="s">
        <v>111</v>
      </c>
      <c r="C32" s="30" t="s">
        <v>18</v>
      </c>
      <c r="D32" s="25" t="s">
        <v>117</v>
      </c>
      <c r="E32" s="22" t="s">
        <v>20</v>
      </c>
      <c r="F32" s="40"/>
      <c r="G32" s="30" t="s">
        <v>40</v>
      </c>
      <c r="H32" s="9" t="s">
        <v>171</v>
      </c>
      <c r="I32" s="28" t="s">
        <v>118</v>
      </c>
      <c r="J32" s="11">
        <v>2387734.6</v>
      </c>
      <c r="K32" s="11">
        <v>2387734.6</v>
      </c>
      <c r="L32" s="14">
        <v>42894</v>
      </c>
      <c r="M32" s="33" t="s">
        <v>42</v>
      </c>
    </row>
    <row r="33" spans="1:13" x14ac:dyDescent="0.3">
      <c r="A33" s="29">
        <v>73100</v>
      </c>
      <c r="B33" s="39" t="s">
        <v>119</v>
      </c>
      <c r="C33" s="30" t="s">
        <v>14</v>
      </c>
      <c r="D33" s="10">
        <v>62017000200007</v>
      </c>
      <c r="E33" s="18" t="s">
        <v>20</v>
      </c>
      <c r="F33" s="40"/>
      <c r="G33" s="30" t="s">
        <v>120</v>
      </c>
      <c r="H33" s="9" t="s">
        <v>171</v>
      </c>
      <c r="I33" s="28" t="s">
        <v>121</v>
      </c>
      <c r="J33" s="11">
        <v>4016500</v>
      </c>
      <c r="K33" s="11">
        <v>4016500</v>
      </c>
      <c r="L33" s="14">
        <v>42913</v>
      </c>
      <c r="M33" s="33" t="s">
        <v>122</v>
      </c>
    </row>
    <row r="34" spans="1:13" ht="28.8" x14ac:dyDescent="0.3">
      <c r="A34" s="29">
        <v>73100</v>
      </c>
      <c r="B34" s="37" t="s">
        <v>123</v>
      </c>
      <c r="C34" s="30" t="s">
        <v>14</v>
      </c>
      <c r="D34" s="10">
        <v>62017000200017</v>
      </c>
      <c r="E34" s="18" t="s">
        <v>20</v>
      </c>
      <c r="F34" s="33"/>
      <c r="G34" s="30" t="s">
        <v>124</v>
      </c>
      <c r="H34" s="9" t="s">
        <v>171</v>
      </c>
      <c r="I34" s="28" t="s">
        <v>125</v>
      </c>
      <c r="J34" s="11">
        <v>2371335</v>
      </c>
      <c r="K34" s="11">
        <v>2371335</v>
      </c>
      <c r="L34" s="14">
        <v>42920</v>
      </c>
      <c r="M34" s="40" t="s">
        <v>126</v>
      </c>
    </row>
    <row r="35" spans="1:13" x14ac:dyDescent="0.3">
      <c r="A35" s="29">
        <v>72900</v>
      </c>
      <c r="B35" s="37" t="s">
        <v>127</v>
      </c>
      <c r="C35" s="30" t="s">
        <v>14</v>
      </c>
      <c r="D35" s="10">
        <v>62017000100021</v>
      </c>
      <c r="E35" s="18" t="s">
        <v>20</v>
      </c>
      <c r="F35" s="33"/>
      <c r="G35" s="30" t="s">
        <v>124</v>
      </c>
      <c r="H35" s="9" t="s">
        <v>171</v>
      </c>
      <c r="I35" s="28" t="s">
        <v>128</v>
      </c>
      <c r="J35" s="11">
        <v>182920</v>
      </c>
      <c r="K35" s="11">
        <v>182920</v>
      </c>
      <c r="L35" s="14">
        <v>42920</v>
      </c>
      <c r="M35" s="33" t="s">
        <v>129</v>
      </c>
    </row>
    <row r="36" spans="1:13" x14ac:dyDescent="0.3">
      <c r="A36" s="29">
        <v>73201</v>
      </c>
      <c r="B36" s="37" t="s">
        <v>130</v>
      </c>
      <c r="C36" s="30" t="s">
        <v>14</v>
      </c>
      <c r="D36" s="10">
        <v>62017000300028</v>
      </c>
      <c r="E36" s="22" t="s">
        <v>20</v>
      </c>
      <c r="F36" s="44"/>
      <c r="G36" s="30" t="s">
        <v>131</v>
      </c>
      <c r="H36" s="9" t="s">
        <v>171</v>
      </c>
      <c r="I36" s="28" t="s">
        <v>132</v>
      </c>
      <c r="J36" s="11">
        <v>1700000</v>
      </c>
      <c r="K36" s="11">
        <v>1700000</v>
      </c>
      <c r="L36" s="14">
        <v>42916</v>
      </c>
      <c r="M36" s="33" t="s">
        <v>133</v>
      </c>
    </row>
    <row r="37" spans="1:13" x14ac:dyDescent="0.3">
      <c r="A37" s="29">
        <v>73202</v>
      </c>
      <c r="B37" s="37" t="s">
        <v>134</v>
      </c>
      <c r="C37" s="30" t="s">
        <v>14</v>
      </c>
      <c r="D37" s="10">
        <v>62017000400004</v>
      </c>
      <c r="E37" s="18" t="s">
        <v>15</v>
      </c>
      <c r="F37" s="40" t="s">
        <v>135</v>
      </c>
      <c r="G37" s="30" t="s">
        <v>136</v>
      </c>
      <c r="H37" s="9" t="s">
        <v>171</v>
      </c>
      <c r="I37" s="28"/>
      <c r="J37" s="28"/>
      <c r="K37" s="28"/>
      <c r="L37" s="28"/>
      <c r="M37" s="33"/>
    </row>
    <row r="38" spans="1:13" x14ac:dyDescent="0.3">
      <c r="A38" s="29">
        <v>72900</v>
      </c>
      <c r="B38" s="8" t="s">
        <v>172</v>
      </c>
      <c r="C38" s="30" t="s">
        <v>139</v>
      </c>
      <c r="D38" s="34" t="s">
        <v>189</v>
      </c>
      <c r="E38" s="12" t="s">
        <v>20</v>
      </c>
      <c r="F38" s="40"/>
      <c r="G38" s="9" t="s">
        <v>21</v>
      </c>
      <c r="H38" s="9" t="s">
        <v>171</v>
      </c>
      <c r="I38" s="54">
        <v>822017000100012</v>
      </c>
      <c r="J38" s="55"/>
      <c r="K38" s="34">
        <v>41220</v>
      </c>
      <c r="L38" s="14">
        <v>42832</v>
      </c>
      <c r="M38" s="33" t="s">
        <v>158</v>
      </c>
    </row>
    <row r="39" spans="1:13" s="36" customFormat="1" x14ac:dyDescent="0.3">
      <c r="A39" s="7">
        <v>73300</v>
      </c>
      <c r="B39" s="16" t="s">
        <v>138</v>
      </c>
      <c r="C39" s="9" t="s">
        <v>139</v>
      </c>
      <c r="D39" s="34" t="s">
        <v>189</v>
      </c>
      <c r="E39" s="12" t="s">
        <v>20</v>
      </c>
      <c r="F39" s="19"/>
      <c r="G39" s="9" t="s">
        <v>140</v>
      </c>
      <c r="H39" s="9" t="s">
        <v>171</v>
      </c>
      <c r="I39" s="54">
        <v>822017000100013</v>
      </c>
      <c r="J39" s="55"/>
      <c r="K39" s="35">
        <v>50</v>
      </c>
      <c r="L39" s="14">
        <v>42843</v>
      </c>
      <c r="M39" s="20" t="s">
        <v>141</v>
      </c>
    </row>
    <row r="40" spans="1:13" s="36" customFormat="1" x14ac:dyDescent="0.3">
      <c r="A40" s="7">
        <v>79000</v>
      </c>
      <c r="B40" s="16" t="s">
        <v>173</v>
      </c>
      <c r="C40" s="9" t="s">
        <v>139</v>
      </c>
      <c r="D40" s="34" t="s">
        <v>189</v>
      </c>
      <c r="E40" s="18" t="s">
        <v>20</v>
      </c>
      <c r="F40" s="19"/>
      <c r="G40" s="9" t="s">
        <v>149</v>
      </c>
      <c r="H40" s="9" t="s">
        <v>171</v>
      </c>
      <c r="I40" s="54">
        <v>822017000100002</v>
      </c>
      <c r="J40" s="11">
        <v>7800000</v>
      </c>
      <c r="K40" s="11"/>
      <c r="L40" s="14">
        <v>42843</v>
      </c>
      <c r="M40" s="20" t="s">
        <v>150</v>
      </c>
    </row>
    <row r="41" spans="1:13" x14ac:dyDescent="0.3">
      <c r="A41" s="29">
        <v>73300</v>
      </c>
      <c r="B41" s="37" t="s">
        <v>174</v>
      </c>
      <c r="C41" s="30" t="s">
        <v>139</v>
      </c>
      <c r="D41" s="34" t="s">
        <v>189</v>
      </c>
      <c r="E41" s="22" t="s">
        <v>20</v>
      </c>
      <c r="F41" s="32"/>
      <c r="G41" s="9" t="s">
        <v>137</v>
      </c>
      <c r="H41" s="9" t="s">
        <v>171</v>
      </c>
      <c r="I41" s="54">
        <v>822017000100014</v>
      </c>
      <c r="J41" s="59"/>
      <c r="K41" s="31">
        <v>4482.5</v>
      </c>
      <c r="L41" s="14">
        <v>42857</v>
      </c>
      <c r="M41" s="33" t="s">
        <v>160</v>
      </c>
    </row>
    <row r="42" spans="1:13" x14ac:dyDescent="0.3">
      <c r="A42" s="29">
        <v>72900</v>
      </c>
      <c r="B42" s="39" t="s">
        <v>175</v>
      </c>
      <c r="C42" s="29" t="s">
        <v>139</v>
      </c>
      <c r="D42" s="34" t="s">
        <v>189</v>
      </c>
      <c r="E42" s="22" t="s">
        <v>20</v>
      </c>
      <c r="F42" s="19"/>
      <c r="G42" s="30" t="s">
        <v>54</v>
      </c>
      <c r="H42" s="9" t="s">
        <v>171</v>
      </c>
      <c r="I42" s="54">
        <v>822017000100016</v>
      </c>
      <c r="J42" s="31">
        <v>90138567.75</v>
      </c>
      <c r="K42" s="31"/>
      <c r="L42" s="14">
        <v>42870</v>
      </c>
      <c r="M42" s="33" t="s">
        <v>52</v>
      </c>
    </row>
    <row r="43" spans="1:13" s="21" customFormat="1" x14ac:dyDescent="0.3">
      <c r="A43" s="29">
        <v>73201</v>
      </c>
      <c r="B43" s="37" t="s">
        <v>175</v>
      </c>
      <c r="C43" s="29" t="s">
        <v>139</v>
      </c>
      <c r="D43" s="34" t="s">
        <v>189</v>
      </c>
      <c r="E43" s="22" t="s">
        <v>20</v>
      </c>
      <c r="F43" s="32"/>
      <c r="G43" s="30" t="s">
        <v>50</v>
      </c>
      <c r="H43" s="9" t="s">
        <v>171</v>
      </c>
      <c r="I43" s="54">
        <v>822017000100015</v>
      </c>
      <c r="J43" s="31">
        <v>25042731.25</v>
      </c>
      <c r="K43" s="31"/>
      <c r="L43" s="14">
        <v>42873</v>
      </c>
      <c r="M43" s="33" t="s">
        <v>52</v>
      </c>
    </row>
    <row r="44" spans="1:13" x14ac:dyDescent="0.3">
      <c r="A44" s="29">
        <v>73202</v>
      </c>
      <c r="B44" s="16" t="s">
        <v>138</v>
      </c>
      <c r="C44" s="29" t="s">
        <v>139</v>
      </c>
      <c r="D44" s="34" t="s">
        <v>189</v>
      </c>
      <c r="E44" s="22" t="s">
        <v>20</v>
      </c>
      <c r="F44" s="27"/>
      <c r="G44" s="30" t="s">
        <v>140</v>
      </c>
      <c r="H44" s="9" t="s">
        <v>171</v>
      </c>
      <c r="I44" s="54">
        <v>822017000100017</v>
      </c>
      <c r="J44" s="31">
        <v>581900</v>
      </c>
      <c r="K44" s="31"/>
      <c r="L44" s="14">
        <v>42874</v>
      </c>
      <c r="M44" s="20" t="s">
        <v>141</v>
      </c>
    </row>
    <row r="45" spans="1:13" x14ac:dyDescent="0.3">
      <c r="A45" s="29">
        <v>73100</v>
      </c>
      <c r="B45" s="37" t="s">
        <v>176</v>
      </c>
      <c r="C45" s="29" t="s">
        <v>139</v>
      </c>
      <c r="D45" s="34" t="s">
        <v>189</v>
      </c>
      <c r="E45" s="22" t="s">
        <v>20</v>
      </c>
      <c r="F45" s="32"/>
      <c r="G45" s="30" t="s">
        <v>137</v>
      </c>
      <c r="H45" s="9" t="s">
        <v>171</v>
      </c>
      <c r="I45" s="54">
        <v>822017000100018</v>
      </c>
      <c r="J45" s="59"/>
      <c r="K45" s="31">
        <v>656</v>
      </c>
      <c r="L45" s="14">
        <v>42887</v>
      </c>
      <c r="M45" s="26" t="s">
        <v>158</v>
      </c>
    </row>
    <row r="46" spans="1:13" x14ac:dyDescent="0.3">
      <c r="A46" s="29">
        <v>73400</v>
      </c>
      <c r="B46" s="37" t="s">
        <v>177</v>
      </c>
      <c r="C46" s="29" t="s">
        <v>139</v>
      </c>
      <c r="D46" s="34" t="s">
        <v>189</v>
      </c>
      <c r="E46" s="18" t="s">
        <v>20</v>
      </c>
      <c r="F46" s="40"/>
      <c r="G46" s="30" t="s">
        <v>154</v>
      </c>
      <c r="H46" s="9" t="s">
        <v>171</v>
      </c>
      <c r="I46" s="28" t="s">
        <v>178</v>
      </c>
      <c r="J46" s="59"/>
      <c r="K46" s="31">
        <f>18263.2+31960.6</f>
        <v>50223.8</v>
      </c>
      <c r="L46" s="14">
        <v>42887</v>
      </c>
      <c r="M46" s="38" t="s">
        <v>179</v>
      </c>
    </row>
    <row r="47" spans="1:13" x14ac:dyDescent="0.3">
      <c r="A47" s="29">
        <v>73400</v>
      </c>
      <c r="B47" s="16" t="s">
        <v>138</v>
      </c>
      <c r="C47" s="29" t="s">
        <v>139</v>
      </c>
      <c r="D47" s="34" t="s">
        <v>189</v>
      </c>
      <c r="E47" s="22" t="s">
        <v>20</v>
      </c>
      <c r="F47" s="41"/>
      <c r="G47" s="30" t="s">
        <v>140</v>
      </c>
      <c r="H47" s="9" t="s">
        <v>171</v>
      </c>
      <c r="I47" s="54">
        <v>822017000100021</v>
      </c>
      <c r="J47" s="59"/>
      <c r="K47" s="31">
        <v>1500</v>
      </c>
      <c r="L47" s="14">
        <v>42891</v>
      </c>
      <c r="M47" s="20" t="s">
        <v>141</v>
      </c>
    </row>
    <row r="48" spans="1:13" x14ac:dyDescent="0.3">
      <c r="A48" s="29">
        <v>72900</v>
      </c>
      <c r="B48" s="37" t="s">
        <v>180</v>
      </c>
      <c r="C48" s="30" t="s">
        <v>139</v>
      </c>
      <c r="D48" s="34" t="s">
        <v>189</v>
      </c>
      <c r="E48" s="22" t="s">
        <v>20</v>
      </c>
      <c r="F48" s="40"/>
      <c r="G48" s="30" t="s">
        <v>181</v>
      </c>
      <c r="H48" s="9" t="s">
        <v>171</v>
      </c>
      <c r="I48" s="54">
        <v>822017000100022</v>
      </c>
      <c r="J48" s="59"/>
      <c r="K48" s="31">
        <v>2362200</v>
      </c>
      <c r="L48" s="14">
        <v>42892</v>
      </c>
      <c r="M48" s="33" t="s">
        <v>182</v>
      </c>
    </row>
    <row r="49" spans="1:13" x14ac:dyDescent="0.3">
      <c r="A49" s="30">
        <v>72900</v>
      </c>
      <c r="B49" s="37" t="s">
        <v>183</v>
      </c>
      <c r="C49" s="30" t="s">
        <v>139</v>
      </c>
      <c r="D49" s="34" t="s">
        <v>189</v>
      </c>
      <c r="E49" s="22" t="s">
        <v>20</v>
      </c>
      <c r="F49" s="42"/>
      <c r="G49" s="30" t="s">
        <v>21</v>
      </c>
      <c r="H49" s="9" t="s">
        <v>171</v>
      </c>
      <c r="I49" s="54">
        <v>822017000100023</v>
      </c>
      <c r="J49" s="59"/>
      <c r="K49" s="31">
        <v>1397.88</v>
      </c>
      <c r="L49" s="14">
        <v>42893</v>
      </c>
      <c r="M49" s="33" t="s">
        <v>162</v>
      </c>
    </row>
    <row r="50" spans="1:13" x14ac:dyDescent="0.3">
      <c r="A50" s="29">
        <v>73100</v>
      </c>
      <c r="B50" s="37" t="s">
        <v>184</v>
      </c>
      <c r="C50" s="30" t="s">
        <v>139</v>
      </c>
      <c r="D50" s="34" t="s">
        <v>189</v>
      </c>
      <c r="E50" s="22" t="s">
        <v>20</v>
      </c>
      <c r="F50" s="40"/>
      <c r="G50" s="30" t="s">
        <v>137</v>
      </c>
      <c r="H50" s="9" t="s">
        <v>171</v>
      </c>
      <c r="I50" s="54">
        <v>822017000100024</v>
      </c>
      <c r="J50" s="59"/>
      <c r="K50" s="31">
        <v>26922</v>
      </c>
      <c r="L50" s="14">
        <v>42894</v>
      </c>
      <c r="M50" s="33" t="s">
        <v>160</v>
      </c>
    </row>
    <row r="51" spans="1:13" x14ac:dyDescent="0.3">
      <c r="A51" s="29">
        <v>73100</v>
      </c>
      <c r="B51" s="37" t="s">
        <v>185</v>
      </c>
      <c r="C51" s="30" t="s">
        <v>139</v>
      </c>
      <c r="D51" s="34" t="s">
        <v>189</v>
      </c>
      <c r="E51" s="22" t="s">
        <v>20</v>
      </c>
      <c r="F51" s="40"/>
      <c r="G51" s="30" t="s">
        <v>137</v>
      </c>
      <c r="H51" s="9" t="s">
        <v>171</v>
      </c>
      <c r="I51" s="54">
        <v>822017000100025</v>
      </c>
      <c r="J51" s="59"/>
      <c r="K51" s="31">
        <v>7763.2</v>
      </c>
      <c r="L51" s="14">
        <v>42894</v>
      </c>
      <c r="M51" s="33" t="s">
        <v>156</v>
      </c>
    </row>
    <row r="52" spans="1:13" x14ac:dyDescent="0.3">
      <c r="A52" s="29">
        <v>73100</v>
      </c>
      <c r="B52" s="32" t="s">
        <v>186</v>
      </c>
      <c r="C52" s="30" t="s">
        <v>139</v>
      </c>
      <c r="D52" s="34" t="s">
        <v>189</v>
      </c>
      <c r="E52" s="22" t="s">
        <v>20</v>
      </c>
      <c r="F52" s="42"/>
      <c r="G52" s="30" t="s">
        <v>187</v>
      </c>
      <c r="H52" s="9" t="s">
        <v>171</v>
      </c>
      <c r="I52" s="54">
        <v>822017000100026</v>
      </c>
      <c r="J52" s="34">
        <v>1326500</v>
      </c>
      <c r="K52" s="31"/>
      <c r="L52" s="14">
        <v>42898</v>
      </c>
      <c r="M52" s="38" t="s">
        <v>188</v>
      </c>
    </row>
    <row r="54" spans="1:13" x14ac:dyDescent="0.3">
      <c r="A54" s="60" t="s">
        <v>166</v>
      </c>
    </row>
    <row r="55" spans="1:13" x14ac:dyDescent="0.3">
      <c r="A55" s="60" t="s">
        <v>167</v>
      </c>
    </row>
    <row r="56" spans="1:13" x14ac:dyDescent="0.3">
      <c r="A56" s="60" t="s">
        <v>168</v>
      </c>
    </row>
    <row r="57" spans="1:13" x14ac:dyDescent="0.3">
      <c r="A57" s="60" t="s">
        <v>190</v>
      </c>
    </row>
    <row r="59" spans="1:13" x14ac:dyDescent="0.3">
      <c r="A59" s="62" t="s">
        <v>192</v>
      </c>
    </row>
  </sheetData>
  <autoFilter ref="A7:M7"/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9"/>
  <sheetViews>
    <sheetView topLeftCell="B1" workbookViewId="0">
      <selection sqref="A1:XFD6"/>
    </sheetView>
  </sheetViews>
  <sheetFormatPr baseColWidth="10" defaultColWidth="11.44140625" defaultRowHeight="14.4" x14ac:dyDescent="0.3"/>
  <cols>
    <col min="1" max="1" width="11.44140625" style="63"/>
    <col min="2" max="2" width="59.21875" style="64" customWidth="1"/>
    <col min="3" max="3" width="9.109375" style="63" bestFit="1" customWidth="1"/>
    <col min="4" max="4" width="25.88671875" style="63" customWidth="1"/>
    <col min="5" max="5" width="18.88671875" style="65" customWidth="1"/>
    <col min="6" max="6" width="14.88671875" style="64" customWidth="1"/>
    <col min="7" max="7" width="29.5546875" style="63" customWidth="1"/>
    <col min="8" max="8" width="18.44140625" style="1" customWidth="1"/>
    <col min="9" max="9" width="41.44140625" style="63" customWidth="1"/>
    <col min="10" max="11" width="27.33203125" style="63" customWidth="1"/>
    <col min="12" max="12" width="20.5546875" style="63" customWidth="1"/>
    <col min="13" max="13" width="61.5546875" style="64" bestFit="1" customWidth="1"/>
    <col min="14" max="16384" width="11.44140625" style="64"/>
  </cols>
  <sheetData>
    <row r="1" spans="1:247" ht="15.6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47" ht="15.6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47" ht="15.6" x14ac:dyDescent="0.3">
      <c r="A3" s="114" t="s">
        <v>414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15.6" x14ac:dyDescent="0.3">
      <c r="A4" s="115"/>
      <c r="B4" s="115"/>
      <c r="C4" s="115"/>
      <c r="D4" s="115"/>
      <c r="E4" s="116"/>
      <c r="F4" s="115"/>
      <c r="G4" s="64"/>
      <c r="H4" s="117" t="s">
        <v>415</v>
      </c>
      <c r="I4" s="115"/>
      <c r="J4" s="115"/>
      <c r="K4" s="115"/>
      <c r="L4" s="117"/>
      <c r="M4" s="115"/>
    </row>
    <row r="6" spans="1:247" ht="15" thickBot="1" x14ac:dyDescent="0.35"/>
    <row r="7" spans="1:247" ht="25.2" x14ac:dyDescent="0.3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6" t="s">
        <v>8</v>
      </c>
      <c r="H7" s="6" t="s">
        <v>165</v>
      </c>
      <c r="I7" s="6" t="s">
        <v>9</v>
      </c>
      <c r="J7" s="5" t="s">
        <v>10</v>
      </c>
      <c r="K7" s="5" t="s">
        <v>164</v>
      </c>
      <c r="L7" s="6" t="s">
        <v>11</v>
      </c>
      <c r="M7" s="6" t="s">
        <v>12</v>
      </c>
    </row>
    <row r="8" spans="1:247" x14ac:dyDescent="0.3">
      <c r="A8" s="72">
        <v>72900</v>
      </c>
      <c r="B8" s="76" t="s">
        <v>194</v>
      </c>
      <c r="C8" s="73" t="s">
        <v>18</v>
      </c>
      <c r="D8" s="10">
        <v>62017000100028</v>
      </c>
      <c r="E8" s="22" t="s">
        <v>20</v>
      </c>
      <c r="F8" s="75"/>
      <c r="G8" s="73" t="s">
        <v>195</v>
      </c>
      <c r="H8" s="13" t="s">
        <v>171</v>
      </c>
      <c r="I8" s="70" t="s">
        <v>196</v>
      </c>
      <c r="J8" s="66">
        <v>130000</v>
      </c>
      <c r="K8" s="69"/>
      <c r="L8" s="67">
        <v>42922</v>
      </c>
      <c r="M8" s="92" t="s">
        <v>293</v>
      </c>
    </row>
    <row r="9" spans="1:247" x14ac:dyDescent="0.3">
      <c r="A9" s="73">
        <v>72900</v>
      </c>
      <c r="B9" s="76" t="s">
        <v>197</v>
      </c>
      <c r="C9" s="73" t="s">
        <v>14</v>
      </c>
      <c r="D9" s="10">
        <v>62017000100013</v>
      </c>
      <c r="E9" s="22" t="s">
        <v>20</v>
      </c>
      <c r="F9" s="74"/>
      <c r="G9" s="73" t="s">
        <v>198</v>
      </c>
      <c r="H9" s="13" t="s">
        <v>171</v>
      </c>
      <c r="I9" s="70" t="s">
        <v>199</v>
      </c>
      <c r="J9" s="66">
        <f>1350000+62000</f>
        <v>1412000</v>
      </c>
      <c r="K9" s="66"/>
      <c r="L9" s="67">
        <v>42982</v>
      </c>
      <c r="M9" s="75" t="s">
        <v>200</v>
      </c>
    </row>
    <row r="10" spans="1:247" x14ac:dyDescent="0.3">
      <c r="A10" s="73">
        <v>73400</v>
      </c>
      <c r="B10" s="76" t="s">
        <v>201</v>
      </c>
      <c r="C10" s="73" t="s">
        <v>14</v>
      </c>
      <c r="D10" s="10">
        <v>62017000600013</v>
      </c>
      <c r="E10" s="22" t="s">
        <v>20</v>
      </c>
      <c r="F10" s="74"/>
      <c r="G10" s="73" t="s">
        <v>198</v>
      </c>
      <c r="H10" s="13" t="s">
        <v>171</v>
      </c>
      <c r="I10" s="70" t="s">
        <v>202</v>
      </c>
      <c r="J10" s="66">
        <v>463500</v>
      </c>
      <c r="K10" s="66">
        <v>11941.01</v>
      </c>
      <c r="L10" s="67">
        <v>42982</v>
      </c>
      <c r="M10" s="75" t="s">
        <v>203</v>
      </c>
    </row>
    <row r="11" spans="1:247" x14ac:dyDescent="0.3">
      <c r="A11" s="72">
        <v>72900</v>
      </c>
      <c r="B11" s="77" t="s">
        <v>204</v>
      </c>
      <c r="C11" s="73" t="s">
        <v>18</v>
      </c>
      <c r="D11" s="10">
        <v>62017000100030</v>
      </c>
      <c r="E11" s="22" t="s">
        <v>20</v>
      </c>
      <c r="F11" s="80"/>
      <c r="G11" s="73" t="s">
        <v>205</v>
      </c>
      <c r="H11" s="13" t="s">
        <v>171</v>
      </c>
      <c r="I11" s="70" t="s">
        <v>206</v>
      </c>
      <c r="J11" s="66">
        <v>916545</v>
      </c>
      <c r="K11" s="69"/>
      <c r="L11" s="67">
        <v>42922</v>
      </c>
      <c r="M11" s="75" t="s">
        <v>207</v>
      </c>
    </row>
    <row r="12" spans="1:247" s="82" customFormat="1" x14ac:dyDescent="0.3">
      <c r="A12" s="78">
        <v>73100</v>
      </c>
      <c r="B12" s="81" t="s">
        <v>208</v>
      </c>
      <c r="C12" s="73" t="s">
        <v>18</v>
      </c>
      <c r="D12" s="10">
        <v>62017000200025</v>
      </c>
      <c r="E12" s="22" t="s">
        <v>20</v>
      </c>
      <c r="F12" s="80"/>
      <c r="G12" s="78" t="s">
        <v>209</v>
      </c>
      <c r="H12" s="13" t="s">
        <v>171</v>
      </c>
      <c r="I12" s="70" t="s">
        <v>210</v>
      </c>
      <c r="J12" s="66">
        <v>684000</v>
      </c>
      <c r="K12" s="69"/>
      <c r="L12" s="67">
        <v>42922</v>
      </c>
      <c r="M12" s="38" t="s">
        <v>211</v>
      </c>
    </row>
    <row r="13" spans="1:247" x14ac:dyDescent="0.3">
      <c r="A13" s="72">
        <v>73400</v>
      </c>
      <c r="B13" s="76" t="s">
        <v>193</v>
      </c>
      <c r="C13" s="73" t="s">
        <v>18</v>
      </c>
      <c r="D13" s="10" t="s">
        <v>212</v>
      </c>
      <c r="E13" s="22" t="s">
        <v>20</v>
      </c>
      <c r="F13" s="40"/>
      <c r="G13" s="73" t="s">
        <v>137</v>
      </c>
      <c r="H13" s="13" t="s">
        <v>171</v>
      </c>
      <c r="I13" s="70" t="s">
        <v>213</v>
      </c>
      <c r="J13" s="66">
        <v>18618800</v>
      </c>
      <c r="K13" s="69"/>
      <c r="L13" s="67">
        <v>42923</v>
      </c>
      <c r="M13" s="75" t="s">
        <v>110</v>
      </c>
    </row>
    <row r="14" spans="1:247" s="82" customFormat="1" x14ac:dyDescent="0.3">
      <c r="A14" s="78">
        <v>73201</v>
      </c>
      <c r="B14" s="81" t="s">
        <v>214</v>
      </c>
      <c r="C14" s="78" t="s">
        <v>18</v>
      </c>
      <c r="D14" s="10">
        <v>62017000300017</v>
      </c>
      <c r="E14" s="22" t="s">
        <v>20</v>
      </c>
      <c r="F14" s="75"/>
      <c r="G14" s="78" t="s">
        <v>215</v>
      </c>
      <c r="H14" s="13" t="s">
        <v>171</v>
      </c>
      <c r="I14" s="70" t="s">
        <v>216</v>
      </c>
      <c r="J14" s="66">
        <v>40000000</v>
      </c>
      <c r="K14" s="69"/>
      <c r="L14" s="67">
        <v>42927</v>
      </c>
      <c r="M14" s="38" t="s">
        <v>217</v>
      </c>
    </row>
    <row r="15" spans="1:247" s="82" customFormat="1" x14ac:dyDescent="0.3">
      <c r="A15" s="78">
        <v>72900</v>
      </c>
      <c r="B15" s="38" t="s">
        <v>218</v>
      </c>
      <c r="C15" s="78" t="s">
        <v>18</v>
      </c>
      <c r="D15" s="10">
        <v>62017000100003</v>
      </c>
      <c r="E15" s="22" t="s">
        <v>20</v>
      </c>
      <c r="F15" s="74"/>
      <c r="G15" s="78" t="s">
        <v>219</v>
      </c>
      <c r="H15" s="13" t="s">
        <v>171</v>
      </c>
      <c r="I15" s="70" t="s">
        <v>220</v>
      </c>
      <c r="J15" s="66">
        <v>2876250</v>
      </c>
      <c r="K15" s="69"/>
      <c r="L15" s="67">
        <v>42940</v>
      </c>
      <c r="M15" s="38" t="s">
        <v>23</v>
      </c>
    </row>
    <row r="16" spans="1:247" s="82" customFormat="1" x14ac:dyDescent="0.3">
      <c r="A16" s="78">
        <v>73100</v>
      </c>
      <c r="B16" s="40" t="s">
        <v>221</v>
      </c>
      <c r="C16" s="78" t="s">
        <v>14</v>
      </c>
      <c r="D16" s="10">
        <v>62017000200024</v>
      </c>
      <c r="E16" s="22" t="s">
        <v>20</v>
      </c>
      <c r="F16" s="74"/>
      <c r="G16" s="78" t="s">
        <v>222</v>
      </c>
      <c r="H16" s="13" t="s">
        <v>171</v>
      </c>
      <c r="I16" s="70" t="s">
        <v>223</v>
      </c>
      <c r="J16" s="66">
        <f>73000+5750</f>
        <v>78750</v>
      </c>
      <c r="K16" s="69"/>
      <c r="L16" s="67">
        <v>42970</v>
      </c>
      <c r="M16" s="38" t="s">
        <v>224</v>
      </c>
    </row>
    <row r="17" spans="1:13" s="82" customFormat="1" x14ac:dyDescent="0.3">
      <c r="A17" s="78">
        <v>79000</v>
      </c>
      <c r="B17" s="40" t="s">
        <v>225</v>
      </c>
      <c r="C17" s="78" t="s">
        <v>18</v>
      </c>
      <c r="D17" s="10">
        <v>62017000100008</v>
      </c>
      <c r="E17" s="22" t="s">
        <v>20</v>
      </c>
      <c r="F17" s="74"/>
      <c r="G17" s="78" t="s">
        <v>226</v>
      </c>
      <c r="H17" s="13" t="s">
        <v>171</v>
      </c>
      <c r="I17" s="70" t="s">
        <v>22</v>
      </c>
      <c r="J17" s="70"/>
      <c r="K17" s="70"/>
      <c r="L17" s="67">
        <v>42934</v>
      </c>
      <c r="M17" s="38" t="s">
        <v>150</v>
      </c>
    </row>
    <row r="18" spans="1:13" s="82" customFormat="1" x14ac:dyDescent="0.3">
      <c r="A18" s="78">
        <v>73201</v>
      </c>
      <c r="B18" s="84" t="s">
        <v>227</v>
      </c>
      <c r="C18" s="78" t="s">
        <v>18</v>
      </c>
      <c r="D18" s="10">
        <v>62017000300026</v>
      </c>
      <c r="E18" s="22" t="s">
        <v>20</v>
      </c>
      <c r="F18" s="74"/>
      <c r="G18" s="78" t="s">
        <v>228</v>
      </c>
      <c r="H18" s="13" t="s">
        <v>171</v>
      </c>
      <c r="I18" s="70" t="s">
        <v>229</v>
      </c>
      <c r="J18" s="70"/>
      <c r="K18" s="70"/>
      <c r="L18" s="67">
        <v>42936</v>
      </c>
      <c r="M18" s="38" t="s">
        <v>150</v>
      </c>
    </row>
    <row r="19" spans="1:13" s="82" customFormat="1" x14ac:dyDescent="0.3">
      <c r="A19" s="78">
        <v>73201</v>
      </c>
      <c r="B19" s="40" t="s">
        <v>230</v>
      </c>
      <c r="C19" s="78" t="s">
        <v>18</v>
      </c>
      <c r="D19" s="10">
        <v>62017000300025</v>
      </c>
      <c r="E19" s="22" t="s">
        <v>20</v>
      </c>
      <c r="F19" s="74"/>
      <c r="G19" s="78" t="s">
        <v>231</v>
      </c>
      <c r="H19" s="13" t="s">
        <v>171</v>
      </c>
      <c r="I19" s="70" t="s">
        <v>232</v>
      </c>
      <c r="J19" s="66">
        <v>24000000</v>
      </c>
      <c r="K19" s="69"/>
      <c r="L19" s="67">
        <v>42937</v>
      </c>
      <c r="M19" s="38" t="s">
        <v>233</v>
      </c>
    </row>
    <row r="20" spans="1:13" s="82" customFormat="1" x14ac:dyDescent="0.3">
      <c r="A20" s="78">
        <v>73201</v>
      </c>
      <c r="B20" s="38" t="s">
        <v>234</v>
      </c>
      <c r="C20" s="78" t="s">
        <v>18</v>
      </c>
      <c r="D20" s="10">
        <v>62017000300027</v>
      </c>
      <c r="E20" s="22" t="s">
        <v>20</v>
      </c>
      <c r="F20" s="74"/>
      <c r="G20" s="78" t="s">
        <v>235</v>
      </c>
      <c r="H20" s="13" t="s">
        <v>171</v>
      </c>
      <c r="I20" s="70" t="s">
        <v>236</v>
      </c>
      <c r="J20" s="66">
        <v>299997500</v>
      </c>
      <c r="K20" s="69"/>
      <c r="L20" s="67">
        <v>42937</v>
      </c>
      <c r="M20" s="38" t="s">
        <v>233</v>
      </c>
    </row>
    <row r="21" spans="1:13" s="82" customFormat="1" x14ac:dyDescent="0.3">
      <c r="A21" s="78">
        <v>73400</v>
      </c>
      <c r="B21" s="40" t="s">
        <v>237</v>
      </c>
      <c r="C21" s="78" t="s">
        <v>14</v>
      </c>
      <c r="D21" s="10">
        <v>62017000600011</v>
      </c>
      <c r="E21" s="22" t="s">
        <v>20</v>
      </c>
      <c r="F21" s="74"/>
      <c r="G21" s="78" t="s">
        <v>238</v>
      </c>
      <c r="H21" s="13" t="s">
        <v>171</v>
      </c>
      <c r="I21" s="70" t="s">
        <v>239</v>
      </c>
      <c r="J21" s="70">
        <f>0.6*578</f>
        <v>346.8</v>
      </c>
      <c r="K21" s="70"/>
      <c r="L21" s="67">
        <v>42951</v>
      </c>
      <c r="M21" s="38" t="s">
        <v>240</v>
      </c>
    </row>
    <row r="22" spans="1:13" s="82" customFormat="1" x14ac:dyDescent="0.3">
      <c r="A22" s="78">
        <v>72900</v>
      </c>
      <c r="B22" s="40" t="s">
        <v>241</v>
      </c>
      <c r="C22" s="78" t="s">
        <v>14</v>
      </c>
      <c r="D22" s="10">
        <v>62017000100017</v>
      </c>
      <c r="E22" s="22" t="s">
        <v>20</v>
      </c>
      <c r="F22" s="74"/>
      <c r="G22" s="78" t="s">
        <v>242</v>
      </c>
      <c r="H22" s="13" t="s">
        <v>171</v>
      </c>
      <c r="I22" s="70" t="s">
        <v>243</v>
      </c>
      <c r="J22" s="66">
        <f>289975+123000+55000+42000</f>
        <v>509975</v>
      </c>
      <c r="K22" s="69">
        <f>88.91</f>
        <v>88.91</v>
      </c>
      <c r="L22" s="67">
        <v>42998</v>
      </c>
      <c r="M22" s="38" t="s">
        <v>244</v>
      </c>
    </row>
    <row r="23" spans="1:13" s="82" customFormat="1" x14ac:dyDescent="0.3">
      <c r="A23" s="78">
        <v>72900</v>
      </c>
      <c r="B23" s="40" t="s">
        <v>245</v>
      </c>
      <c r="C23" s="78" t="s">
        <v>18</v>
      </c>
      <c r="D23" s="10">
        <v>62017000100024</v>
      </c>
      <c r="E23" s="22" t="s">
        <v>20</v>
      </c>
      <c r="F23" s="74"/>
      <c r="G23" s="78" t="s">
        <v>246</v>
      </c>
      <c r="H23" s="13" t="s">
        <v>171</v>
      </c>
      <c r="I23" s="70" t="s">
        <v>247</v>
      </c>
      <c r="J23" s="66">
        <v>3045000</v>
      </c>
      <c r="K23" s="69"/>
      <c r="L23" s="67">
        <v>42937</v>
      </c>
      <c r="M23" s="38" t="s">
        <v>248</v>
      </c>
    </row>
    <row r="24" spans="1:13" s="82" customFormat="1" x14ac:dyDescent="0.3">
      <c r="A24" s="78">
        <v>73100</v>
      </c>
      <c r="B24" s="40" t="s">
        <v>249</v>
      </c>
      <c r="C24" s="78" t="s">
        <v>14</v>
      </c>
      <c r="D24" s="10">
        <v>62017000200019</v>
      </c>
      <c r="E24" s="22" t="s">
        <v>20</v>
      </c>
      <c r="F24" s="74"/>
      <c r="G24" s="78" t="s">
        <v>250</v>
      </c>
      <c r="H24" s="13" t="s">
        <v>171</v>
      </c>
      <c r="I24" s="70" t="s">
        <v>251</v>
      </c>
      <c r="J24" s="70"/>
      <c r="K24" s="66">
        <f>2218.61+421.4</f>
        <v>2640.01</v>
      </c>
      <c r="L24" s="79">
        <v>42971</v>
      </c>
      <c r="M24" s="38" t="s">
        <v>252</v>
      </c>
    </row>
    <row r="25" spans="1:13" s="82" customFormat="1" x14ac:dyDescent="0.3">
      <c r="A25" s="78">
        <v>73400</v>
      </c>
      <c r="B25" s="40" t="s">
        <v>253</v>
      </c>
      <c r="C25" s="78" t="s">
        <v>14</v>
      </c>
      <c r="D25" s="10">
        <v>62017000600010</v>
      </c>
      <c r="E25" s="22" t="s">
        <v>20</v>
      </c>
      <c r="F25" s="74"/>
      <c r="G25" s="78" t="s">
        <v>250</v>
      </c>
      <c r="H25" s="9" t="s">
        <v>171</v>
      </c>
      <c r="I25" s="70" t="s">
        <v>254</v>
      </c>
      <c r="J25" s="66">
        <v>1727300</v>
      </c>
      <c r="K25" s="69"/>
      <c r="L25" s="79">
        <v>42971</v>
      </c>
      <c r="M25" s="38" t="s">
        <v>255</v>
      </c>
    </row>
    <row r="26" spans="1:13" s="82" customFormat="1" x14ac:dyDescent="0.3">
      <c r="A26" s="78">
        <v>72900</v>
      </c>
      <c r="B26" s="40" t="s">
        <v>256</v>
      </c>
      <c r="C26" s="78" t="s">
        <v>14</v>
      </c>
      <c r="D26" s="10">
        <v>62017000100027</v>
      </c>
      <c r="E26" s="22" t="s">
        <v>20</v>
      </c>
      <c r="F26" s="40"/>
      <c r="G26" s="78" t="s">
        <v>257</v>
      </c>
      <c r="H26" s="9" t="s">
        <v>171</v>
      </c>
      <c r="I26" s="70" t="s">
        <v>258</v>
      </c>
      <c r="J26" s="66">
        <v>2915000</v>
      </c>
      <c r="K26" s="69"/>
      <c r="L26" s="79">
        <v>42970</v>
      </c>
      <c r="M26" s="38" t="s">
        <v>259</v>
      </c>
    </row>
    <row r="27" spans="1:13" s="82" customFormat="1" x14ac:dyDescent="0.3">
      <c r="A27" s="78">
        <v>72900</v>
      </c>
      <c r="B27" s="40" t="s">
        <v>260</v>
      </c>
      <c r="C27" s="78" t="s">
        <v>18</v>
      </c>
      <c r="D27" s="10">
        <v>62017000100031</v>
      </c>
      <c r="E27" s="68" t="s">
        <v>20</v>
      </c>
      <c r="F27" s="40"/>
      <c r="G27" s="78" t="s">
        <v>261</v>
      </c>
      <c r="H27" s="9" t="s">
        <v>171</v>
      </c>
      <c r="I27" s="70" t="s">
        <v>262</v>
      </c>
      <c r="J27" s="66">
        <v>1552635</v>
      </c>
      <c r="K27" s="69"/>
      <c r="L27" s="79">
        <v>42944</v>
      </c>
      <c r="M27" s="38" t="s">
        <v>263</v>
      </c>
    </row>
    <row r="28" spans="1:13" s="82" customFormat="1" ht="28.8" x14ac:dyDescent="0.3">
      <c r="A28" s="78">
        <v>72900</v>
      </c>
      <c r="B28" s="40" t="s">
        <v>264</v>
      </c>
      <c r="C28" s="78" t="s">
        <v>14</v>
      </c>
      <c r="D28" s="10">
        <v>62017000100022</v>
      </c>
      <c r="E28" s="68" t="s">
        <v>20</v>
      </c>
      <c r="F28" s="74" t="s">
        <v>265</v>
      </c>
      <c r="G28" s="78" t="s">
        <v>266</v>
      </c>
      <c r="H28" s="9" t="s">
        <v>171</v>
      </c>
      <c r="I28" s="70" t="s">
        <v>267</v>
      </c>
      <c r="J28" s="70"/>
      <c r="K28" s="66">
        <v>7132.81</v>
      </c>
      <c r="L28" s="79">
        <v>42975</v>
      </c>
      <c r="M28" s="38" t="s">
        <v>268</v>
      </c>
    </row>
    <row r="29" spans="1:13" s="82" customFormat="1" ht="28.8" x14ac:dyDescent="0.3">
      <c r="A29" s="78">
        <v>73100</v>
      </c>
      <c r="B29" s="38" t="s">
        <v>269</v>
      </c>
      <c r="C29" s="78" t="s">
        <v>14</v>
      </c>
      <c r="D29" s="10">
        <v>62017000200014</v>
      </c>
      <c r="E29" s="68" t="s">
        <v>20</v>
      </c>
      <c r="F29" s="74" t="s">
        <v>265</v>
      </c>
      <c r="G29" s="78" t="s">
        <v>266</v>
      </c>
      <c r="H29" s="9" t="s">
        <v>171</v>
      </c>
      <c r="I29" s="70" t="s">
        <v>267</v>
      </c>
      <c r="J29" s="70"/>
      <c r="K29" s="66">
        <v>7132.81</v>
      </c>
      <c r="L29" s="79">
        <v>42975</v>
      </c>
      <c r="M29" s="40" t="s">
        <v>268</v>
      </c>
    </row>
    <row r="30" spans="1:13" s="82" customFormat="1" ht="28.8" x14ac:dyDescent="0.3">
      <c r="A30" s="78">
        <v>73201</v>
      </c>
      <c r="B30" s="38" t="s">
        <v>270</v>
      </c>
      <c r="C30" s="78" t="s">
        <v>14</v>
      </c>
      <c r="D30" s="10">
        <v>62017000300019</v>
      </c>
      <c r="E30" s="68" t="s">
        <v>20</v>
      </c>
      <c r="F30" s="74" t="s">
        <v>265</v>
      </c>
      <c r="G30" s="78" t="s">
        <v>266</v>
      </c>
      <c r="H30" s="9" t="s">
        <v>171</v>
      </c>
      <c r="I30" s="70" t="s">
        <v>271</v>
      </c>
      <c r="J30" s="66">
        <v>105000</v>
      </c>
      <c r="K30" s="66"/>
      <c r="L30" s="79">
        <v>42975</v>
      </c>
      <c r="M30" s="38" t="s">
        <v>255</v>
      </c>
    </row>
    <row r="31" spans="1:13" s="82" customFormat="1" x14ac:dyDescent="0.3">
      <c r="A31" s="78">
        <v>79000</v>
      </c>
      <c r="B31" s="38" t="s">
        <v>272</v>
      </c>
      <c r="C31" s="78" t="s">
        <v>18</v>
      </c>
      <c r="D31" s="10">
        <v>62017000100009</v>
      </c>
      <c r="E31" s="22" t="s">
        <v>20</v>
      </c>
      <c r="F31" s="40"/>
      <c r="G31" s="78" t="s">
        <v>273</v>
      </c>
      <c r="H31" s="9" t="s">
        <v>171</v>
      </c>
      <c r="I31" s="70" t="s">
        <v>51</v>
      </c>
      <c r="J31" s="66">
        <f>525*577.91</f>
        <v>303402.75</v>
      </c>
      <c r="K31" s="66"/>
      <c r="L31" s="79">
        <v>42955</v>
      </c>
      <c r="M31" s="38" t="s">
        <v>274</v>
      </c>
    </row>
    <row r="32" spans="1:13" s="82" customFormat="1" x14ac:dyDescent="0.3">
      <c r="A32" s="78">
        <v>72900</v>
      </c>
      <c r="B32" s="84" t="s">
        <v>275</v>
      </c>
      <c r="C32" s="78" t="s">
        <v>18</v>
      </c>
      <c r="D32" s="10">
        <v>62017000100034</v>
      </c>
      <c r="E32" s="68" t="s">
        <v>20</v>
      </c>
      <c r="G32" s="78" t="s">
        <v>276</v>
      </c>
      <c r="H32" s="9" t="s">
        <v>171</v>
      </c>
      <c r="I32" s="70" t="s">
        <v>277</v>
      </c>
      <c r="J32" s="66">
        <v>1960000</v>
      </c>
      <c r="K32" s="66"/>
      <c r="L32" s="79">
        <v>42964</v>
      </c>
      <c r="M32" s="38" t="s">
        <v>278</v>
      </c>
    </row>
    <row r="33" spans="1:13" s="82" customFormat="1" x14ac:dyDescent="0.3">
      <c r="A33" s="78">
        <v>73400</v>
      </c>
      <c r="B33" s="76" t="s">
        <v>279</v>
      </c>
      <c r="C33" s="73" t="s">
        <v>14</v>
      </c>
      <c r="D33" s="10">
        <v>62017000600005</v>
      </c>
      <c r="E33" s="68" t="s">
        <v>20</v>
      </c>
      <c r="F33" s="85"/>
      <c r="G33" s="78" t="s">
        <v>280</v>
      </c>
      <c r="H33" s="9" t="s">
        <v>171</v>
      </c>
      <c r="I33" s="70">
        <v>4600006278</v>
      </c>
      <c r="J33" s="86">
        <v>4914242</v>
      </c>
      <c r="K33" s="66"/>
      <c r="L33" s="79">
        <v>42992</v>
      </c>
      <c r="M33" s="40" t="s">
        <v>281</v>
      </c>
    </row>
    <row r="34" spans="1:13" s="82" customFormat="1" x14ac:dyDescent="0.3">
      <c r="A34" s="78">
        <v>79000</v>
      </c>
      <c r="B34" s="76" t="s">
        <v>282</v>
      </c>
      <c r="C34" s="78" t="s">
        <v>14</v>
      </c>
      <c r="D34" s="10">
        <v>62017000100005</v>
      </c>
      <c r="E34" s="22" t="s">
        <v>20</v>
      </c>
      <c r="F34" s="40"/>
      <c r="G34" s="78" t="s">
        <v>283</v>
      </c>
      <c r="H34" s="9" t="s">
        <v>171</v>
      </c>
      <c r="I34" s="83" t="s">
        <v>55</v>
      </c>
      <c r="J34" s="83"/>
      <c r="K34" s="83"/>
      <c r="L34" s="87">
        <v>43004</v>
      </c>
      <c r="M34" s="38" t="s">
        <v>284</v>
      </c>
    </row>
    <row r="35" spans="1:13" s="82" customFormat="1" x14ac:dyDescent="0.3">
      <c r="A35" s="78">
        <v>73201</v>
      </c>
      <c r="B35" s="76" t="s">
        <v>285</v>
      </c>
      <c r="C35" s="78" t="s">
        <v>18</v>
      </c>
      <c r="D35" s="10">
        <v>62017000300031</v>
      </c>
      <c r="E35" s="68" t="s">
        <v>20</v>
      </c>
      <c r="F35" s="40"/>
      <c r="G35" s="78" t="s">
        <v>286</v>
      </c>
      <c r="H35" s="9" t="s">
        <v>171</v>
      </c>
      <c r="I35" s="83" t="s">
        <v>287</v>
      </c>
      <c r="J35" s="66">
        <v>4874000</v>
      </c>
      <c r="K35" s="83"/>
      <c r="L35" s="79">
        <v>42991</v>
      </c>
      <c r="M35" s="38" t="s">
        <v>288</v>
      </c>
    </row>
    <row r="36" spans="1:13" x14ac:dyDescent="0.3">
      <c r="A36" s="73">
        <v>72900</v>
      </c>
      <c r="B36" s="75" t="s">
        <v>289</v>
      </c>
      <c r="C36" s="73" t="s">
        <v>14</v>
      </c>
      <c r="D36" s="10">
        <v>62017000100037</v>
      </c>
      <c r="E36" s="68" t="s">
        <v>20</v>
      </c>
      <c r="F36" s="75"/>
      <c r="G36" s="73" t="s">
        <v>290</v>
      </c>
      <c r="H36" s="9" t="s">
        <v>171</v>
      </c>
      <c r="I36" s="73" t="s">
        <v>291</v>
      </c>
      <c r="J36" s="73"/>
      <c r="K36" s="73">
        <v>442.99</v>
      </c>
      <c r="L36" s="71">
        <v>43005</v>
      </c>
      <c r="M36" s="75" t="s">
        <v>292</v>
      </c>
    </row>
    <row r="37" spans="1:13" x14ac:dyDescent="0.3">
      <c r="A37" s="29">
        <v>72900</v>
      </c>
      <c r="B37" s="32" t="s">
        <v>294</v>
      </c>
      <c r="C37" s="30" t="s">
        <v>139</v>
      </c>
      <c r="D37" s="34" t="s">
        <v>189</v>
      </c>
      <c r="E37" s="68" t="s">
        <v>20</v>
      </c>
      <c r="F37" s="75"/>
      <c r="G37" s="30" t="s">
        <v>305</v>
      </c>
      <c r="H37" s="9" t="s">
        <v>171</v>
      </c>
      <c r="I37" s="28" t="s">
        <v>309</v>
      </c>
      <c r="J37" s="34">
        <v>20789714.960000001</v>
      </c>
      <c r="K37" s="34"/>
      <c r="L37" s="59">
        <v>42930</v>
      </c>
      <c r="M37" s="33" t="s">
        <v>312</v>
      </c>
    </row>
    <row r="38" spans="1:13" x14ac:dyDescent="0.3">
      <c r="A38" s="29">
        <v>73201</v>
      </c>
      <c r="B38" s="37" t="s">
        <v>295</v>
      </c>
      <c r="C38" s="30" t="s">
        <v>139</v>
      </c>
      <c r="D38" s="34" t="s">
        <v>189</v>
      </c>
      <c r="E38" s="68" t="s">
        <v>20</v>
      </c>
      <c r="F38" s="75"/>
      <c r="G38" s="30" t="s">
        <v>131</v>
      </c>
      <c r="H38" s="9" t="s">
        <v>171</v>
      </c>
      <c r="I38" s="54">
        <v>822017000100029</v>
      </c>
      <c r="J38" s="31">
        <v>1700000</v>
      </c>
      <c r="K38" s="31"/>
      <c r="L38" s="59">
        <v>42934</v>
      </c>
      <c r="M38" s="33" t="s">
        <v>313</v>
      </c>
    </row>
    <row r="39" spans="1:13" x14ac:dyDescent="0.3">
      <c r="A39" s="29">
        <v>79000</v>
      </c>
      <c r="B39" s="37" t="s">
        <v>296</v>
      </c>
      <c r="C39" s="30" t="s">
        <v>139</v>
      </c>
      <c r="D39" s="34" t="s">
        <v>189</v>
      </c>
      <c r="E39" s="68" t="s">
        <v>20</v>
      </c>
      <c r="F39" s="75"/>
      <c r="G39" s="30" t="s">
        <v>306</v>
      </c>
      <c r="H39" s="9" t="s">
        <v>171</v>
      </c>
      <c r="I39" s="54">
        <v>822017000100003</v>
      </c>
      <c r="J39" s="31">
        <v>201307000</v>
      </c>
      <c r="K39" s="31"/>
      <c r="L39" s="59">
        <v>42934</v>
      </c>
      <c r="M39" s="33" t="s">
        <v>150</v>
      </c>
    </row>
    <row r="40" spans="1:13" x14ac:dyDescent="0.3">
      <c r="A40" s="29">
        <v>72900</v>
      </c>
      <c r="B40" s="39" t="s">
        <v>297</v>
      </c>
      <c r="C40" s="30" t="s">
        <v>139</v>
      </c>
      <c r="D40" s="34" t="s">
        <v>189</v>
      </c>
      <c r="E40" s="68" t="s">
        <v>20</v>
      </c>
      <c r="F40" s="75"/>
      <c r="G40" s="30" t="s">
        <v>65</v>
      </c>
      <c r="H40" s="9" t="s">
        <v>171</v>
      </c>
      <c r="I40" s="54">
        <v>822017000100030</v>
      </c>
      <c r="J40" s="31">
        <v>1500000</v>
      </c>
      <c r="K40" s="31"/>
      <c r="L40" s="59">
        <v>42936</v>
      </c>
      <c r="M40" s="33" t="s">
        <v>314</v>
      </c>
    </row>
    <row r="41" spans="1:13" x14ac:dyDescent="0.3">
      <c r="A41" s="29">
        <v>73400</v>
      </c>
      <c r="B41" s="37" t="s">
        <v>298</v>
      </c>
      <c r="C41" s="30" t="s">
        <v>139</v>
      </c>
      <c r="D41" s="34" t="s">
        <v>189</v>
      </c>
      <c r="E41" s="68" t="s">
        <v>20</v>
      </c>
      <c r="F41" s="75"/>
      <c r="G41" s="30" t="s">
        <v>154</v>
      </c>
      <c r="H41" s="9" t="s">
        <v>171</v>
      </c>
      <c r="I41" s="54">
        <v>822017000100031</v>
      </c>
      <c r="J41" s="31"/>
      <c r="K41" s="31">
        <v>4565.8</v>
      </c>
      <c r="L41" s="59">
        <v>42943</v>
      </c>
      <c r="M41" s="33" t="s">
        <v>179</v>
      </c>
    </row>
    <row r="42" spans="1:13" x14ac:dyDescent="0.3">
      <c r="A42" s="29">
        <v>73400</v>
      </c>
      <c r="B42" s="37" t="s">
        <v>299</v>
      </c>
      <c r="C42" s="30" t="s">
        <v>139</v>
      </c>
      <c r="D42" s="34" t="s">
        <v>189</v>
      </c>
      <c r="E42" s="68" t="s">
        <v>20</v>
      </c>
      <c r="F42" s="75"/>
      <c r="G42" s="30" t="s">
        <v>65</v>
      </c>
      <c r="H42" s="9" t="s">
        <v>171</v>
      </c>
      <c r="I42" s="28" t="s">
        <v>310</v>
      </c>
      <c r="J42" s="31">
        <v>1200000</v>
      </c>
      <c r="K42" s="31"/>
      <c r="L42" s="59">
        <v>42944</v>
      </c>
      <c r="M42" s="33" t="s">
        <v>314</v>
      </c>
    </row>
    <row r="43" spans="1:13" x14ac:dyDescent="0.3">
      <c r="A43" s="29">
        <v>73400</v>
      </c>
      <c r="B43" s="37" t="s">
        <v>300</v>
      </c>
      <c r="C43" s="30" t="s">
        <v>139</v>
      </c>
      <c r="D43" s="34" t="s">
        <v>189</v>
      </c>
      <c r="E43" s="68" t="s">
        <v>20</v>
      </c>
      <c r="F43" s="75"/>
      <c r="G43" s="30" t="s">
        <v>53</v>
      </c>
      <c r="H43" s="9" t="s">
        <v>171</v>
      </c>
      <c r="I43" s="54">
        <v>822017000100033</v>
      </c>
      <c r="J43" s="31"/>
      <c r="K43" s="31">
        <v>164000</v>
      </c>
      <c r="L43" s="59">
        <v>42947</v>
      </c>
      <c r="M43" s="33" t="s">
        <v>315</v>
      </c>
    </row>
    <row r="44" spans="1:13" x14ac:dyDescent="0.3">
      <c r="A44" s="29">
        <v>73201</v>
      </c>
      <c r="B44" s="16" t="s">
        <v>138</v>
      </c>
      <c r="C44" s="30" t="s">
        <v>139</v>
      </c>
      <c r="D44" s="34" t="s">
        <v>189</v>
      </c>
      <c r="E44" s="68" t="s">
        <v>20</v>
      </c>
      <c r="F44" s="75"/>
      <c r="G44" s="93" t="s">
        <v>140</v>
      </c>
      <c r="H44" s="9" t="s">
        <v>171</v>
      </c>
      <c r="I44" s="54">
        <v>822017000100034</v>
      </c>
      <c r="J44" s="31">
        <f>250*578.44</f>
        <v>144610</v>
      </c>
      <c r="K44" s="31"/>
      <c r="L44" s="59">
        <v>42956</v>
      </c>
      <c r="M44" s="33" t="s">
        <v>141</v>
      </c>
    </row>
    <row r="45" spans="1:13" x14ac:dyDescent="0.3">
      <c r="A45" s="29">
        <v>73201</v>
      </c>
      <c r="B45" s="37" t="s">
        <v>301</v>
      </c>
      <c r="C45" s="30" t="s">
        <v>139</v>
      </c>
      <c r="D45" s="34" t="s">
        <v>189</v>
      </c>
      <c r="E45" s="68" t="s">
        <v>20</v>
      </c>
      <c r="F45" s="75"/>
      <c r="G45" s="30" t="s">
        <v>307</v>
      </c>
      <c r="H45" s="9" t="s">
        <v>171</v>
      </c>
      <c r="I45" s="54">
        <v>822017000100035</v>
      </c>
      <c r="J45" s="31">
        <v>40000000</v>
      </c>
      <c r="K45" s="31"/>
      <c r="L45" s="59">
        <v>42969</v>
      </c>
      <c r="M45" s="33" t="s">
        <v>316</v>
      </c>
    </row>
    <row r="46" spans="1:13" x14ac:dyDescent="0.3">
      <c r="A46" s="29">
        <v>72900</v>
      </c>
      <c r="B46" s="32" t="s">
        <v>294</v>
      </c>
      <c r="C46" s="30" t="s">
        <v>139</v>
      </c>
      <c r="D46" s="34" t="s">
        <v>189</v>
      </c>
      <c r="E46" s="68" t="s">
        <v>20</v>
      </c>
      <c r="F46" s="75"/>
      <c r="G46" s="30" t="s">
        <v>305</v>
      </c>
      <c r="H46" s="9" t="s">
        <v>171</v>
      </c>
      <c r="I46" s="54">
        <v>822017000100036</v>
      </c>
      <c r="J46" s="31">
        <v>38138953.479999997</v>
      </c>
      <c r="K46" s="31"/>
      <c r="L46" s="59">
        <v>42971</v>
      </c>
      <c r="M46" s="33" t="s">
        <v>312</v>
      </c>
    </row>
    <row r="47" spans="1:13" x14ac:dyDescent="0.3">
      <c r="A47" s="29">
        <v>72900</v>
      </c>
      <c r="B47" s="32" t="s">
        <v>294</v>
      </c>
      <c r="C47" s="30" t="s">
        <v>139</v>
      </c>
      <c r="D47" s="34" t="s">
        <v>189</v>
      </c>
      <c r="E47" s="68" t="s">
        <v>20</v>
      </c>
      <c r="F47" s="75"/>
      <c r="G47" s="30" t="s">
        <v>305</v>
      </c>
      <c r="H47" s="9" t="s">
        <v>171</v>
      </c>
      <c r="I47" s="54">
        <v>822017000100037</v>
      </c>
      <c r="J47" s="31">
        <v>59498665.719999999</v>
      </c>
      <c r="K47" s="31"/>
      <c r="L47" s="59">
        <v>42972</v>
      </c>
      <c r="M47" s="33" t="s">
        <v>312</v>
      </c>
    </row>
    <row r="48" spans="1:13" x14ac:dyDescent="0.3">
      <c r="A48" s="29">
        <v>72900</v>
      </c>
      <c r="B48" s="32" t="s">
        <v>294</v>
      </c>
      <c r="C48" s="30" t="s">
        <v>139</v>
      </c>
      <c r="D48" s="34" t="s">
        <v>189</v>
      </c>
      <c r="E48" s="68" t="s">
        <v>20</v>
      </c>
      <c r="F48" s="88"/>
      <c r="G48" s="30" t="s">
        <v>305</v>
      </c>
      <c r="H48" s="9" t="s">
        <v>171</v>
      </c>
      <c r="I48" s="54">
        <v>822017000100038</v>
      </c>
      <c r="J48" s="31">
        <v>69770858.219999999</v>
      </c>
      <c r="K48" s="31"/>
      <c r="L48" s="59">
        <v>42972</v>
      </c>
      <c r="M48" s="33" t="s">
        <v>312</v>
      </c>
    </row>
    <row r="49" spans="1:13" ht="28.8" x14ac:dyDescent="0.3">
      <c r="A49" s="29">
        <v>72900</v>
      </c>
      <c r="B49" s="37" t="s">
        <v>302</v>
      </c>
      <c r="C49" s="30" t="s">
        <v>139</v>
      </c>
      <c r="D49" s="34" t="s">
        <v>189</v>
      </c>
      <c r="E49" s="68" t="s">
        <v>20</v>
      </c>
      <c r="F49" s="88"/>
      <c r="G49" s="30" t="s">
        <v>308</v>
      </c>
      <c r="H49" s="9" t="s">
        <v>171</v>
      </c>
      <c r="I49" s="54">
        <v>822017000100039</v>
      </c>
      <c r="J49" s="31"/>
      <c r="K49" s="31">
        <v>7500</v>
      </c>
      <c r="L49" s="59">
        <v>42985</v>
      </c>
      <c r="M49" s="33" t="s">
        <v>162</v>
      </c>
    </row>
    <row r="50" spans="1:13" x14ac:dyDescent="0.3">
      <c r="A50" s="29">
        <v>72900</v>
      </c>
      <c r="B50" s="37" t="s">
        <v>303</v>
      </c>
      <c r="C50" s="30" t="s">
        <v>139</v>
      </c>
      <c r="D50" s="34" t="s">
        <v>189</v>
      </c>
      <c r="E50" s="68" t="s">
        <v>20</v>
      </c>
      <c r="F50" s="88"/>
      <c r="G50" s="30" t="s">
        <v>257</v>
      </c>
      <c r="H50" s="9" t="s">
        <v>171</v>
      </c>
      <c r="I50" s="54">
        <v>822017000100040</v>
      </c>
      <c r="J50" s="31">
        <v>1060000</v>
      </c>
      <c r="K50" s="31"/>
      <c r="L50" s="59">
        <v>42990</v>
      </c>
      <c r="M50" s="38" t="s">
        <v>182</v>
      </c>
    </row>
    <row r="51" spans="1:13" x14ac:dyDescent="0.3">
      <c r="A51" s="29">
        <v>73100</v>
      </c>
      <c r="B51" s="37" t="s">
        <v>304</v>
      </c>
      <c r="C51" s="30" t="s">
        <v>139</v>
      </c>
      <c r="D51" s="34" t="s">
        <v>189</v>
      </c>
      <c r="E51" s="68" t="s">
        <v>20</v>
      </c>
      <c r="F51" s="88"/>
      <c r="G51" s="30" t="s">
        <v>137</v>
      </c>
      <c r="H51" s="9" t="s">
        <v>171</v>
      </c>
      <c r="I51" s="28" t="s">
        <v>311</v>
      </c>
      <c r="J51" s="31">
        <v>8600431</v>
      </c>
      <c r="K51" s="31">
        <v>14953.89</v>
      </c>
      <c r="L51" s="59">
        <v>43006</v>
      </c>
      <c r="M51" s="33" t="s">
        <v>317</v>
      </c>
    </row>
    <row r="52" spans="1:13" x14ac:dyDescent="0.3">
      <c r="G52" s="89"/>
      <c r="H52" s="91"/>
      <c r="I52" s="89"/>
      <c r="J52" s="89"/>
      <c r="K52" s="94"/>
      <c r="L52" s="89"/>
    </row>
    <row r="53" spans="1:13" x14ac:dyDescent="0.3">
      <c r="G53" s="89"/>
      <c r="H53" s="91"/>
      <c r="I53" s="89"/>
      <c r="J53" s="89"/>
      <c r="K53" s="89"/>
      <c r="L53" s="89"/>
    </row>
    <row r="54" spans="1:13" customFormat="1" x14ac:dyDescent="0.3">
      <c r="A54" s="60" t="s">
        <v>166</v>
      </c>
      <c r="C54" s="1"/>
      <c r="D54" s="1"/>
      <c r="E54" s="3"/>
      <c r="G54" s="1"/>
      <c r="H54" s="1"/>
      <c r="I54" s="1"/>
      <c r="J54" s="1"/>
      <c r="K54" s="1"/>
      <c r="L54" s="1"/>
    </row>
    <row r="55" spans="1:13" customFormat="1" x14ac:dyDescent="0.3">
      <c r="A55" s="60" t="s">
        <v>167</v>
      </c>
      <c r="C55" s="1"/>
      <c r="D55" s="1"/>
      <c r="E55" s="3"/>
      <c r="G55" s="1"/>
      <c r="H55" s="1"/>
      <c r="I55" s="1"/>
      <c r="J55" s="1"/>
      <c r="K55" s="1"/>
      <c r="L55" s="1"/>
    </row>
    <row r="56" spans="1:13" customFormat="1" x14ac:dyDescent="0.3">
      <c r="A56" s="60" t="s">
        <v>168</v>
      </c>
      <c r="C56" s="1"/>
      <c r="D56" s="1"/>
      <c r="E56" s="3"/>
      <c r="G56" s="1"/>
      <c r="H56" s="1"/>
      <c r="I56" s="1"/>
      <c r="J56" s="1"/>
      <c r="K56" s="1"/>
      <c r="L56" s="1"/>
    </row>
    <row r="57" spans="1:13" customFormat="1" x14ac:dyDescent="0.3">
      <c r="A57" s="60" t="s">
        <v>190</v>
      </c>
      <c r="C57" s="1"/>
      <c r="D57" s="1"/>
      <c r="E57" s="3"/>
      <c r="G57" s="1"/>
      <c r="H57" s="1"/>
      <c r="I57" s="1"/>
      <c r="J57" s="1"/>
      <c r="K57" s="1"/>
      <c r="L57" s="1"/>
    </row>
    <row r="58" spans="1:13" customFormat="1" x14ac:dyDescent="0.3">
      <c r="A58" s="1"/>
      <c r="C58" s="1"/>
      <c r="D58" s="1"/>
      <c r="E58" s="3"/>
      <c r="G58" s="1"/>
      <c r="H58" s="1"/>
      <c r="I58" s="1"/>
      <c r="J58" s="1"/>
      <c r="K58" s="1"/>
      <c r="L58" s="1"/>
    </row>
    <row r="59" spans="1:13" customFormat="1" x14ac:dyDescent="0.3">
      <c r="A59" s="62" t="s">
        <v>192</v>
      </c>
      <c r="C59" s="1"/>
      <c r="D59" s="1"/>
      <c r="E59" s="3"/>
      <c r="G59" s="1"/>
      <c r="H59" s="1"/>
      <c r="I59" s="1"/>
      <c r="J59" s="1"/>
      <c r="K59" s="1"/>
      <c r="L59" s="1"/>
    </row>
    <row r="60" spans="1:13" x14ac:dyDescent="0.3">
      <c r="G60" s="89"/>
      <c r="H60" s="91"/>
      <c r="I60" s="89"/>
      <c r="J60" s="89"/>
      <c r="K60" s="89"/>
      <c r="L60" s="89"/>
    </row>
    <row r="61" spans="1:13" x14ac:dyDescent="0.3">
      <c r="G61" s="89"/>
      <c r="H61" s="91"/>
      <c r="I61" s="89"/>
      <c r="J61" s="89"/>
      <c r="K61" s="89"/>
      <c r="L61" s="89"/>
    </row>
    <row r="62" spans="1:13" x14ac:dyDescent="0.3">
      <c r="G62" s="89"/>
      <c r="H62" s="91"/>
      <c r="I62" s="89"/>
      <c r="J62" s="89"/>
      <c r="K62" s="89"/>
      <c r="L62" s="89"/>
    </row>
    <row r="63" spans="1:13" x14ac:dyDescent="0.3">
      <c r="G63" s="89"/>
      <c r="H63" s="91"/>
      <c r="I63" s="89"/>
      <c r="J63" s="89"/>
      <c r="K63" s="89"/>
      <c r="L63" s="89"/>
    </row>
    <row r="64" spans="1:13" x14ac:dyDescent="0.3">
      <c r="G64" s="89"/>
      <c r="H64" s="91"/>
      <c r="I64" s="89"/>
      <c r="J64" s="89"/>
      <c r="K64" s="89"/>
      <c r="L64" s="89"/>
    </row>
    <row r="65" spans="7:12" x14ac:dyDescent="0.3">
      <c r="G65" s="89"/>
      <c r="H65" s="91"/>
      <c r="I65" s="89"/>
      <c r="J65" s="89"/>
      <c r="K65" s="89"/>
      <c r="L65" s="89"/>
    </row>
    <row r="66" spans="7:12" x14ac:dyDescent="0.3">
      <c r="G66" s="89"/>
      <c r="H66" s="91"/>
      <c r="I66" s="89"/>
      <c r="J66" s="89"/>
      <c r="K66" s="89"/>
      <c r="L66" s="89"/>
    </row>
    <row r="67" spans="7:12" x14ac:dyDescent="0.3">
      <c r="G67" s="89"/>
      <c r="H67" s="91"/>
      <c r="I67" s="89"/>
      <c r="J67" s="89"/>
      <c r="K67" s="89"/>
      <c r="L67" s="89"/>
    </row>
    <row r="68" spans="7:12" x14ac:dyDescent="0.3">
      <c r="G68" s="89"/>
      <c r="H68" s="90"/>
      <c r="I68" s="89"/>
      <c r="J68" s="89"/>
      <c r="K68" s="89"/>
      <c r="L68" s="89"/>
    </row>
    <row r="69" spans="7:12" x14ac:dyDescent="0.3">
      <c r="G69" s="89"/>
      <c r="H69" s="90"/>
      <c r="I69" s="89"/>
      <c r="J69" s="89"/>
      <c r="K69" s="89"/>
      <c r="L69" s="89"/>
    </row>
  </sheetData>
  <autoFilter ref="A7:M36"/>
  <mergeCells count="3">
    <mergeCell ref="A1:M1"/>
    <mergeCell ref="A2:M2"/>
    <mergeCell ref="A3:M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2"/>
  <sheetViews>
    <sheetView workbookViewId="0">
      <selection activeCell="G17" sqref="G17"/>
    </sheetView>
  </sheetViews>
  <sheetFormatPr baseColWidth="10" defaultRowHeight="14.4" x14ac:dyDescent="0.3"/>
  <cols>
    <col min="2" max="2" width="69.6640625" customWidth="1"/>
    <col min="3" max="3" width="8.88671875" customWidth="1"/>
    <col min="4" max="4" width="20.33203125" customWidth="1"/>
    <col min="5" max="5" width="14.21875" customWidth="1"/>
    <col min="6" max="6" width="13.44140625" customWidth="1"/>
    <col min="7" max="7" width="28.5546875" customWidth="1"/>
    <col min="8" max="8" width="9.5546875" customWidth="1"/>
    <col min="9" max="9" width="26.5546875" customWidth="1"/>
    <col min="10" max="10" width="18" customWidth="1"/>
    <col min="11" max="11" width="15.33203125" customWidth="1"/>
    <col min="12" max="12" width="15.109375" customWidth="1"/>
    <col min="13" max="13" width="54.21875" customWidth="1"/>
  </cols>
  <sheetData>
    <row r="1" spans="1:247" s="64" customFormat="1" ht="15.6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47" s="64" customFormat="1" ht="15.6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47" s="64" customFormat="1" ht="15.6" x14ac:dyDescent="0.3">
      <c r="A3" s="114" t="s">
        <v>414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64" customFormat="1" ht="15.6" x14ac:dyDescent="0.3">
      <c r="A4" s="115"/>
      <c r="B4" s="115"/>
      <c r="C4" s="115"/>
      <c r="D4" s="115"/>
      <c r="E4" s="116"/>
      <c r="F4" s="115"/>
      <c r="G4" s="117" t="s">
        <v>416</v>
      </c>
      <c r="H4" s="115"/>
      <c r="I4" s="115"/>
      <c r="J4" s="115"/>
      <c r="K4" s="115"/>
      <c r="L4" s="117"/>
      <c r="M4" s="115"/>
    </row>
    <row r="5" spans="1:247" s="64" customFormat="1" ht="15" thickBot="1" x14ac:dyDescent="0.35">
      <c r="A5" s="63"/>
      <c r="C5" s="63"/>
      <c r="D5" s="63"/>
      <c r="E5" s="65"/>
      <c r="G5" s="63"/>
      <c r="H5" s="1"/>
      <c r="I5" s="63"/>
      <c r="J5" s="63"/>
      <c r="K5" s="63"/>
      <c r="L5" s="63"/>
    </row>
    <row r="6" spans="1:247" s="64" customFormat="1" ht="37.799999999999997" x14ac:dyDescent="0.3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6" t="s">
        <v>8</v>
      </c>
      <c r="H6" s="6" t="s">
        <v>165</v>
      </c>
      <c r="I6" s="6" t="s">
        <v>9</v>
      </c>
      <c r="J6" s="5" t="s">
        <v>10</v>
      </c>
      <c r="K6" s="5" t="s">
        <v>164</v>
      </c>
      <c r="L6" s="6" t="s">
        <v>11</v>
      </c>
      <c r="M6" s="6" t="s">
        <v>12</v>
      </c>
    </row>
    <row r="7" spans="1:247" x14ac:dyDescent="0.3">
      <c r="A7" s="95">
        <v>73202</v>
      </c>
      <c r="B7" s="88" t="s">
        <v>318</v>
      </c>
      <c r="C7" s="95" t="s">
        <v>14</v>
      </c>
      <c r="D7" s="10">
        <v>62017000410006</v>
      </c>
      <c r="E7" s="98" t="s">
        <v>20</v>
      </c>
      <c r="F7" s="103"/>
      <c r="G7" s="96" t="s">
        <v>330</v>
      </c>
      <c r="H7" s="104" t="s">
        <v>171</v>
      </c>
      <c r="I7" s="95">
        <v>4600007766</v>
      </c>
      <c r="J7" s="107"/>
      <c r="K7" s="107">
        <v>15407.52</v>
      </c>
      <c r="L7" s="99">
        <v>43420</v>
      </c>
      <c r="M7" s="100" t="s">
        <v>348</v>
      </c>
    </row>
    <row r="8" spans="1:247" x14ac:dyDescent="0.3">
      <c r="A8" s="95">
        <v>73202</v>
      </c>
      <c r="B8" s="88" t="s">
        <v>318</v>
      </c>
      <c r="C8" s="95" t="s">
        <v>14</v>
      </c>
      <c r="D8" s="10">
        <v>62017000410006</v>
      </c>
      <c r="E8" s="98" t="s">
        <v>20</v>
      </c>
      <c r="F8" s="103"/>
      <c r="G8" s="96" t="s">
        <v>330</v>
      </c>
      <c r="H8" s="104" t="s">
        <v>171</v>
      </c>
      <c r="I8" s="95">
        <v>4600007688</v>
      </c>
      <c r="J8" s="107"/>
      <c r="K8" s="107">
        <v>6941.4</v>
      </c>
      <c r="L8" s="99">
        <v>43420</v>
      </c>
      <c r="M8" s="100" t="s">
        <v>349</v>
      </c>
    </row>
    <row r="9" spans="1:247" x14ac:dyDescent="0.3">
      <c r="A9" s="95">
        <v>72900</v>
      </c>
      <c r="B9" s="88" t="s">
        <v>319</v>
      </c>
      <c r="C9" s="95" t="s">
        <v>14</v>
      </c>
      <c r="D9" s="10">
        <v>62017000100029</v>
      </c>
      <c r="E9" s="98" t="s">
        <v>20</v>
      </c>
      <c r="F9" s="103"/>
      <c r="G9" s="96" t="s">
        <v>331</v>
      </c>
      <c r="H9" s="104" t="s">
        <v>171</v>
      </c>
      <c r="I9" s="95">
        <v>4600007703</v>
      </c>
      <c r="J9" s="106">
        <v>4820000</v>
      </c>
      <c r="K9" s="107"/>
      <c r="L9" s="99">
        <v>43054</v>
      </c>
      <c r="M9" s="97" t="s">
        <v>350</v>
      </c>
    </row>
    <row r="10" spans="1:247" ht="28.8" x14ac:dyDescent="0.3">
      <c r="A10" s="95">
        <v>73201</v>
      </c>
      <c r="B10" s="88" t="s">
        <v>123</v>
      </c>
      <c r="C10" s="95" t="s">
        <v>14</v>
      </c>
      <c r="D10" s="10">
        <v>62017000300034</v>
      </c>
      <c r="E10" s="98" t="s">
        <v>20</v>
      </c>
      <c r="F10" s="103"/>
      <c r="G10" s="96" t="s">
        <v>332</v>
      </c>
      <c r="H10" s="104" t="s">
        <v>171</v>
      </c>
      <c r="I10" s="96" t="s">
        <v>346</v>
      </c>
      <c r="J10" s="106">
        <v>138624</v>
      </c>
      <c r="K10" s="107"/>
      <c r="L10" s="99">
        <v>43041</v>
      </c>
      <c r="M10" s="101" t="s">
        <v>351</v>
      </c>
    </row>
    <row r="11" spans="1:247" x14ac:dyDescent="0.3">
      <c r="A11" s="95">
        <v>72900</v>
      </c>
      <c r="B11" s="88" t="s">
        <v>320</v>
      </c>
      <c r="C11" s="95" t="s">
        <v>14</v>
      </c>
      <c r="D11" s="10">
        <v>62017000100040</v>
      </c>
      <c r="E11" s="98" t="s">
        <v>20</v>
      </c>
      <c r="F11" s="103"/>
      <c r="G11" s="95" t="s">
        <v>333</v>
      </c>
      <c r="H11" s="104" t="s">
        <v>171</v>
      </c>
      <c r="I11" s="96">
        <v>4600006936</v>
      </c>
      <c r="J11" s="106">
        <v>200000</v>
      </c>
      <c r="K11" s="107"/>
      <c r="L11" s="99">
        <v>43025</v>
      </c>
      <c r="M11" s="97" t="s">
        <v>352</v>
      </c>
    </row>
    <row r="12" spans="1:247" x14ac:dyDescent="0.3">
      <c r="A12" s="95">
        <v>72900</v>
      </c>
      <c r="B12" s="97" t="s">
        <v>321</v>
      </c>
      <c r="C12" s="96" t="s">
        <v>14</v>
      </c>
      <c r="D12" s="10">
        <v>62017000100039</v>
      </c>
      <c r="E12" s="98" t="s">
        <v>20</v>
      </c>
      <c r="F12" s="103"/>
      <c r="G12" s="96" t="s">
        <v>334</v>
      </c>
      <c r="H12" s="104" t="s">
        <v>171</v>
      </c>
      <c r="I12" s="96">
        <v>4600008021</v>
      </c>
      <c r="J12" s="106">
        <v>19200000.350000001</v>
      </c>
      <c r="K12" s="107"/>
      <c r="L12" s="99">
        <v>43062</v>
      </c>
      <c r="M12" s="97" t="s">
        <v>353</v>
      </c>
    </row>
    <row r="13" spans="1:247" x14ac:dyDescent="0.3">
      <c r="A13" s="95">
        <v>72900</v>
      </c>
      <c r="B13" s="97" t="s">
        <v>322</v>
      </c>
      <c r="C13" s="96" t="s">
        <v>14</v>
      </c>
      <c r="D13" s="10">
        <v>62017000100026</v>
      </c>
      <c r="E13" s="98" t="s">
        <v>20</v>
      </c>
      <c r="F13" s="103"/>
      <c r="G13" s="96" t="s">
        <v>335</v>
      </c>
      <c r="H13" s="104" t="s">
        <v>171</v>
      </c>
      <c r="I13" s="95">
        <v>4600007565</v>
      </c>
      <c r="J13" s="107"/>
      <c r="K13" s="106">
        <v>325</v>
      </c>
      <c r="L13" s="99">
        <v>43049</v>
      </c>
      <c r="M13" s="97" t="s">
        <v>354</v>
      </c>
    </row>
    <row r="14" spans="1:247" x14ac:dyDescent="0.3">
      <c r="A14" s="95">
        <v>73100</v>
      </c>
      <c r="B14" s="97" t="s">
        <v>407</v>
      </c>
      <c r="C14" s="96" t="s">
        <v>14</v>
      </c>
      <c r="D14" s="10">
        <v>62017000200028</v>
      </c>
      <c r="E14" s="98" t="s">
        <v>20</v>
      </c>
      <c r="F14" s="103"/>
      <c r="G14" s="96" t="s">
        <v>335</v>
      </c>
      <c r="H14" s="104" t="s">
        <v>171</v>
      </c>
      <c r="I14" s="96" t="s">
        <v>347</v>
      </c>
      <c r="J14" s="106">
        <v>2532648</v>
      </c>
      <c r="K14" s="107"/>
      <c r="L14" s="99">
        <v>43049</v>
      </c>
      <c r="M14" s="97" t="s">
        <v>355</v>
      </c>
    </row>
    <row r="15" spans="1:247" x14ac:dyDescent="0.3">
      <c r="A15" s="95">
        <v>72900</v>
      </c>
      <c r="B15" s="97" t="s">
        <v>406</v>
      </c>
      <c r="C15" s="96" t="s">
        <v>14</v>
      </c>
      <c r="D15" s="10">
        <v>62017000100044</v>
      </c>
      <c r="E15" s="98" t="s">
        <v>20</v>
      </c>
      <c r="F15" s="103"/>
      <c r="G15" s="96" t="s">
        <v>336</v>
      </c>
      <c r="H15" s="104" t="s">
        <v>171</v>
      </c>
      <c r="I15" s="95">
        <v>4600007226</v>
      </c>
      <c r="J15" s="106">
        <v>551840.89</v>
      </c>
      <c r="K15" s="107"/>
      <c r="L15" s="99">
        <v>43038</v>
      </c>
      <c r="M15" s="97" t="s">
        <v>356</v>
      </c>
    </row>
    <row r="16" spans="1:247" x14ac:dyDescent="0.3">
      <c r="A16" s="95">
        <v>72900</v>
      </c>
      <c r="B16" s="97" t="s">
        <v>323</v>
      </c>
      <c r="C16" s="96" t="s">
        <v>14</v>
      </c>
      <c r="D16" s="10">
        <v>62017000100023</v>
      </c>
      <c r="E16" s="98" t="s">
        <v>20</v>
      </c>
      <c r="F16" s="103"/>
      <c r="G16" s="96" t="s">
        <v>337</v>
      </c>
      <c r="H16" s="104" t="s">
        <v>171</v>
      </c>
      <c r="I16" s="95">
        <v>4600007826</v>
      </c>
      <c r="J16" s="106">
        <v>250000</v>
      </c>
      <c r="K16" s="107"/>
      <c r="L16" s="99">
        <v>43056</v>
      </c>
      <c r="M16" s="97" t="s">
        <v>357</v>
      </c>
    </row>
    <row r="17" spans="1:13" x14ac:dyDescent="0.3">
      <c r="A17" s="95">
        <v>72900</v>
      </c>
      <c r="B17" s="97" t="s">
        <v>405</v>
      </c>
      <c r="C17" s="96" t="s">
        <v>14</v>
      </c>
      <c r="D17" s="10">
        <v>62017000100045</v>
      </c>
      <c r="E17" s="98" t="s">
        <v>20</v>
      </c>
      <c r="F17" s="103"/>
      <c r="G17" s="96" t="s">
        <v>338</v>
      </c>
      <c r="H17" s="104" t="s">
        <v>171</v>
      </c>
      <c r="I17" s="95">
        <v>4600007390</v>
      </c>
      <c r="J17" s="106">
        <v>2036682</v>
      </c>
      <c r="K17" s="107"/>
      <c r="L17" s="99">
        <v>43045</v>
      </c>
      <c r="M17" s="97" t="s">
        <v>358</v>
      </c>
    </row>
    <row r="18" spans="1:13" x14ac:dyDescent="0.3">
      <c r="A18" s="95">
        <v>73300</v>
      </c>
      <c r="B18" s="97" t="s">
        <v>324</v>
      </c>
      <c r="C18" s="96" t="s">
        <v>14</v>
      </c>
      <c r="D18" s="10">
        <v>62017000500004</v>
      </c>
      <c r="E18" s="98" t="s">
        <v>20</v>
      </c>
      <c r="F18" s="103"/>
      <c r="G18" s="96" t="s">
        <v>339</v>
      </c>
      <c r="H18" s="104" t="s">
        <v>171</v>
      </c>
      <c r="I18" s="95">
        <v>4600008724</v>
      </c>
      <c r="J18" s="107">
        <v>114627.6</v>
      </c>
      <c r="K18" s="107"/>
      <c r="L18" s="99">
        <v>43082</v>
      </c>
      <c r="M18" s="97" t="s">
        <v>359</v>
      </c>
    </row>
    <row r="19" spans="1:13" x14ac:dyDescent="0.3">
      <c r="A19" s="95">
        <v>72900</v>
      </c>
      <c r="B19" s="97" t="s">
        <v>325</v>
      </c>
      <c r="C19" s="96" t="s">
        <v>14</v>
      </c>
      <c r="D19" s="10">
        <v>62017000100033</v>
      </c>
      <c r="E19" s="98" t="s">
        <v>20</v>
      </c>
      <c r="F19" s="103"/>
      <c r="G19" s="96" t="s">
        <v>340</v>
      </c>
      <c r="H19" s="104" t="s">
        <v>171</v>
      </c>
      <c r="I19" s="95">
        <v>4600008630</v>
      </c>
      <c r="J19" s="107"/>
      <c r="K19" s="108">
        <v>9600</v>
      </c>
      <c r="L19" s="99">
        <v>43080</v>
      </c>
      <c r="M19" s="102" t="s">
        <v>207</v>
      </c>
    </row>
    <row r="20" spans="1:13" x14ac:dyDescent="0.3">
      <c r="A20" s="95">
        <v>72900</v>
      </c>
      <c r="B20" s="97" t="s">
        <v>325</v>
      </c>
      <c r="C20" s="96" t="s">
        <v>14</v>
      </c>
      <c r="D20" s="10">
        <v>62017000100033</v>
      </c>
      <c r="E20" s="98" t="s">
        <v>20</v>
      </c>
      <c r="F20" s="103"/>
      <c r="G20" s="96" t="s">
        <v>340</v>
      </c>
      <c r="H20" s="104" t="s">
        <v>171</v>
      </c>
      <c r="I20" s="95">
        <v>4600008631</v>
      </c>
      <c r="J20" s="107"/>
      <c r="K20" s="108">
        <v>11020.72</v>
      </c>
      <c r="L20" s="99">
        <v>43080</v>
      </c>
      <c r="M20" s="102" t="s">
        <v>360</v>
      </c>
    </row>
    <row r="21" spans="1:13" x14ac:dyDescent="0.3">
      <c r="A21" s="95">
        <v>73100</v>
      </c>
      <c r="B21" s="97" t="s">
        <v>326</v>
      </c>
      <c r="C21" s="96" t="s">
        <v>14</v>
      </c>
      <c r="D21" s="10">
        <v>62017000200032</v>
      </c>
      <c r="E21" s="98" t="s">
        <v>20</v>
      </c>
      <c r="F21" s="103"/>
      <c r="G21" s="96" t="s">
        <v>341</v>
      </c>
      <c r="H21" s="104" t="s">
        <v>171</v>
      </c>
      <c r="I21" s="95">
        <v>4600007949</v>
      </c>
      <c r="J21" s="106">
        <v>2878200</v>
      </c>
      <c r="K21" s="107"/>
      <c r="L21" s="99">
        <v>43060</v>
      </c>
      <c r="M21" s="97" t="s">
        <v>361</v>
      </c>
    </row>
    <row r="22" spans="1:13" x14ac:dyDescent="0.3">
      <c r="A22" s="95">
        <v>72900</v>
      </c>
      <c r="B22" s="97" t="s">
        <v>408</v>
      </c>
      <c r="C22" s="96" t="s">
        <v>14</v>
      </c>
      <c r="D22" s="10">
        <v>62017000100047</v>
      </c>
      <c r="E22" s="98" t="s">
        <v>20</v>
      </c>
      <c r="F22" s="103"/>
      <c r="G22" s="96" t="s">
        <v>342</v>
      </c>
      <c r="H22" s="104" t="s">
        <v>171</v>
      </c>
      <c r="I22" s="95">
        <v>4600008171</v>
      </c>
      <c r="J22" s="106">
        <v>685000</v>
      </c>
      <c r="K22" s="107"/>
      <c r="L22" s="99">
        <v>43067</v>
      </c>
      <c r="M22" s="97" t="s">
        <v>362</v>
      </c>
    </row>
    <row r="23" spans="1:13" x14ac:dyDescent="0.3">
      <c r="A23" s="95">
        <v>73100</v>
      </c>
      <c r="B23" s="97" t="s">
        <v>327</v>
      </c>
      <c r="C23" s="96" t="s">
        <v>14</v>
      </c>
      <c r="D23" s="10">
        <v>62017000200030</v>
      </c>
      <c r="E23" s="98" t="s">
        <v>20</v>
      </c>
      <c r="F23" s="103"/>
      <c r="G23" s="96" t="s">
        <v>343</v>
      </c>
      <c r="H23" s="104" t="s">
        <v>171</v>
      </c>
      <c r="I23" s="95">
        <v>4600008633</v>
      </c>
      <c r="J23" s="107"/>
      <c r="K23" s="106">
        <v>1110</v>
      </c>
      <c r="L23" s="99">
        <v>43080</v>
      </c>
      <c r="M23" s="97" t="s">
        <v>363</v>
      </c>
    </row>
    <row r="24" spans="1:13" x14ac:dyDescent="0.3">
      <c r="A24" s="95">
        <v>72900</v>
      </c>
      <c r="B24" s="97" t="s">
        <v>409</v>
      </c>
      <c r="C24" s="96" t="s">
        <v>14</v>
      </c>
      <c r="D24" s="10">
        <v>62017000100014</v>
      </c>
      <c r="E24" s="98" t="s">
        <v>20</v>
      </c>
      <c r="F24" s="103"/>
      <c r="G24" s="96" t="s">
        <v>343</v>
      </c>
      <c r="H24" s="104" t="s">
        <v>171</v>
      </c>
      <c r="I24" s="95">
        <v>4600008632</v>
      </c>
      <c r="J24" s="106">
        <v>52000</v>
      </c>
      <c r="K24" s="107"/>
      <c r="L24" s="99">
        <v>43080</v>
      </c>
      <c r="M24" s="97" t="s">
        <v>364</v>
      </c>
    </row>
    <row r="25" spans="1:13" x14ac:dyDescent="0.3">
      <c r="A25" s="95">
        <v>72900</v>
      </c>
      <c r="B25" s="97" t="s">
        <v>328</v>
      </c>
      <c r="C25" s="96" t="s">
        <v>14</v>
      </c>
      <c r="D25" s="10">
        <v>62017000100048</v>
      </c>
      <c r="E25" s="98" t="s">
        <v>20</v>
      </c>
      <c r="F25" s="103"/>
      <c r="G25" s="96" t="s">
        <v>344</v>
      </c>
      <c r="H25" s="104" t="s">
        <v>171</v>
      </c>
      <c r="I25" s="95">
        <v>4600008768</v>
      </c>
      <c r="J25" s="107"/>
      <c r="K25" s="107">
        <v>22739.42</v>
      </c>
      <c r="L25" s="99">
        <v>43083</v>
      </c>
      <c r="M25" s="97" t="s">
        <v>365</v>
      </c>
    </row>
    <row r="26" spans="1:13" x14ac:dyDescent="0.3">
      <c r="A26" s="95">
        <v>73400</v>
      </c>
      <c r="B26" s="97" t="s">
        <v>329</v>
      </c>
      <c r="C26" s="96" t="s">
        <v>14</v>
      </c>
      <c r="D26" s="10">
        <v>62017000600017</v>
      </c>
      <c r="E26" s="98" t="s">
        <v>20</v>
      </c>
      <c r="F26" s="103"/>
      <c r="G26" s="96" t="s">
        <v>345</v>
      </c>
      <c r="H26" s="104" t="s">
        <v>171</v>
      </c>
      <c r="I26" s="95">
        <v>4600008981</v>
      </c>
      <c r="J26" s="107">
        <v>230000</v>
      </c>
      <c r="K26" s="106"/>
      <c r="L26" s="99">
        <v>43091</v>
      </c>
      <c r="M26" s="97" t="s">
        <v>366</v>
      </c>
    </row>
    <row r="27" spans="1:13" x14ac:dyDescent="0.3">
      <c r="A27" s="29">
        <v>72900</v>
      </c>
      <c r="B27" s="37" t="s">
        <v>367</v>
      </c>
      <c r="C27" s="30" t="s">
        <v>139</v>
      </c>
      <c r="D27" s="104" t="s">
        <v>189</v>
      </c>
      <c r="E27" s="98" t="s">
        <v>20</v>
      </c>
      <c r="F27" s="103"/>
      <c r="G27" s="30" t="s">
        <v>137</v>
      </c>
      <c r="H27" s="104" t="s">
        <v>171</v>
      </c>
      <c r="I27" s="28">
        <v>4600006815</v>
      </c>
      <c r="J27" s="109"/>
      <c r="K27" s="109">
        <v>18282</v>
      </c>
      <c r="L27" s="59">
        <v>43019</v>
      </c>
      <c r="M27" s="33" t="s">
        <v>158</v>
      </c>
    </row>
    <row r="28" spans="1:13" x14ac:dyDescent="0.3">
      <c r="A28" s="29">
        <v>79000</v>
      </c>
      <c r="B28" s="37" t="s">
        <v>410</v>
      </c>
      <c r="C28" s="30" t="s">
        <v>139</v>
      </c>
      <c r="D28" s="104" t="s">
        <v>189</v>
      </c>
      <c r="E28" s="98" t="s">
        <v>20</v>
      </c>
      <c r="F28" s="103"/>
      <c r="G28" s="30" t="s">
        <v>283</v>
      </c>
      <c r="H28" s="104" t="s">
        <v>171</v>
      </c>
      <c r="I28" s="54">
        <v>822017000100004</v>
      </c>
      <c r="J28" s="109">
        <v>647031.81000000006</v>
      </c>
      <c r="K28" s="109"/>
      <c r="L28" s="59">
        <v>43021</v>
      </c>
      <c r="M28" s="33" t="s">
        <v>284</v>
      </c>
    </row>
    <row r="29" spans="1:13" x14ac:dyDescent="0.3">
      <c r="A29" s="29">
        <v>73100</v>
      </c>
      <c r="B29" s="37" t="s">
        <v>411</v>
      </c>
      <c r="C29" s="30" t="s">
        <v>139</v>
      </c>
      <c r="D29" s="104" t="s">
        <v>189</v>
      </c>
      <c r="E29" s="98" t="s">
        <v>20</v>
      </c>
      <c r="F29" s="103"/>
      <c r="G29" s="30" t="s">
        <v>137</v>
      </c>
      <c r="H29" s="104" t="s">
        <v>171</v>
      </c>
      <c r="I29" s="28">
        <v>4600006852</v>
      </c>
      <c r="J29" s="110"/>
      <c r="K29" s="110">
        <v>6486</v>
      </c>
      <c r="L29" s="59">
        <v>43020</v>
      </c>
      <c r="M29" s="33" t="s">
        <v>158</v>
      </c>
    </row>
    <row r="30" spans="1:13" x14ac:dyDescent="0.3">
      <c r="A30" s="29">
        <v>73100</v>
      </c>
      <c r="B30" s="37" t="s">
        <v>368</v>
      </c>
      <c r="C30" s="30" t="s">
        <v>139</v>
      </c>
      <c r="D30" s="104" t="s">
        <v>189</v>
      </c>
      <c r="E30" s="98" t="s">
        <v>20</v>
      </c>
      <c r="F30" s="103"/>
      <c r="G30" s="30" t="s">
        <v>381</v>
      </c>
      <c r="H30" s="104" t="s">
        <v>171</v>
      </c>
      <c r="I30" s="54">
        <v>822017000100047</v>
      </c>
      <c r="J30" s="110"/>
      <c r="K30" s="110">
        <v>27918</v>
      </c>
      <c r="L30" s="59">
        <v>43031</v>
      </c>
      <c r="M30" s="33" t="s">
        <v>393</v>
      </c>
    </row>
    <row r="31" spans="1:13" x14ac:dyDescent="0.3">
      <c r="A31" s="30">
        <v>73201</v>
      </c>
      <c r="B31" s="33" t="s">
        <v>369</v>
      </c>
      <c r="C31" s="30" t="s">
        <v>139</v>
      </c>
      <c r="D31" s="104" t="s">
        <v>189</v>
      </c>
      <c r="E31" s="98" t="s">
        <v>20</v>
      </c>
      <c r="F31" s="103"/>
      <c r="G31" s="30" t="s">
        <v>382</v>
      </c>
      <c r="H31" s="104" t="s">
        <v>171</v>
      </c>
      <c r="I31" s="54">
        <v>822017000100046</v>
      </c>
      <c r="J31" s="110"/>
      <c r="K31" s="110">
        <v>70</v>
      </c>
      <c r="L31" s="59">
        <v>43027</v>
      </c>
      <c r="M31" s="33" t="s">
        <v>141</v>
      </c>
    </row>
    <row r="32" spans="1:13" x14ac:dyDescent="0.3">
      <c r="A32" s="29">
        <v>73100</v>
      </c>
      <c r="B32" s="37" t="s">
        <v>368</v>
      </c>
      <c r="C32" s="30" t="s">
        <v>139</v>
      </c>
      <c r="D32" s="104" t="s">
        <v>189</v>
      </c>
      <c r="E32" s="98" t="s">
        <v>20</v>
      </c>
      <c r="F32" s="103"/>
      <c r="G32" s="30" t="s">
        <v>381</v>
      </c>
      <c r="H32" s="104" t="s">
        <v>171</v>
      </c>
      <c r="I32" s="28" t="s">
        <v>392</v>
      </c>
      <c r="J32" s="109">
        <v>15215500</v>
      </c>
      <c r="K32" s="109"/>
      <c r="L32" s="59">
        <v>43034</v>
      </c>
      <c r="M32" s="33" t="s">
        <v>394</v>
      </c>
    </row>
    <row r="33" spans="1:13" x14ac:dyDescent="0.3">
      <c r="A33" s="29">
        <v>72900</v>
      </c>
      <c r="B33" s="37" t="s">
        <v>186</v>
      </c>
      <c r="C33" s="30" t="s">
        <v>139</v>
      </c>
      <c r="D33" s="104" t="s">
        <v>189</v>
      </c>
      <c r="E33" s="98" t="s">
        <v>20</v>
      </c>
      <c r="F33" s="103"/>
      <c r="G33" s="30" t="s">
        <v>187</v>
      </c>
      <c r="H33" s="104" t="s">
        <v>171</v>
      </c>
      <c r="I33" s="28">
        <v>4600007282</v>
      </c>
      <c r="J33" s="109">
        <v>300000</v>
      </c>
      <c r="K33" s="109"/>
      <c r="L33" s="59">
        <v>43040</v>
      </c>
      <c r="M33" s="33" t="s">
        <v>146</v>
      </c>
    </row>
    <row r="34" spans="1:13" x14ac:dyDescent="0.3">
      <c r="A34" s="29">
        <v>73201</v>
      </c>
      <c r="B34" s="37" t="s">
        <v>186</v>
      </c>
      <c r="C34" s="30" t="s">
        <v>139</v>
      </c>
      <c r="D34" s="104" t="s">
        <v>189</v>
      </c>
      <c r="E34" s="98" t="s">
        <v>20</v>
      </c>
      <c r="F34" s="103"/>
      <c r="G34" s="30" t="s">
        <v>187</v>
      </c>
      <c r="H34" s="104" t="s">
        <v>171</v>
      </c>
      <c r="I34" s="28">
        <v>4600007374</v>
      </c>
      <c r="J34" s="109">
        <v>286000</v>
      </c>
      <c r="K34" s="109"/>
      <c r="L34" s="59">
        <v>43045</v>
      </c>
      <c r="M34" s="33" t="s">
        <v>146</v>
      </c>
    </row>
    <row r="35" spans="1:13" x14ac:dyDescent="0.3">
      <c r="A35" s="29">
        <v>73100</v>
      </c>
      <c r="B35" s="37" t="s">
        <v>368</v>
      </c>
      <c r="C35" s="30" t="s">
        <v>139</v>
      </c>
      <c r="D35" s="104" t="s">
        <v>189</v>
      </c>
      <c r="E35" s="98" t="s">
        <v>20</v>
      </c>
      <c r="F35" s="103"/>
      <c r="G35" s="30" t="s">
        <v>381</v>
      </c>
      <c r="H35" s="104" t="s">
        <v>171</v>
      </c>
      <c r="I35" s="28">
        <v>4600007315</v>
      </c>
      <c r="J35" s="109"/>
      <c r="K35" s="109">
        <v>5813.83</v>
      </c>
      <c r="L35" s="59">
        <v>43041</v>
      </c>
      <c r="M35" s="33" t="s">
        <v>395</v>
      </c>
    </row>
    <row r="36" spans="1:13" x14ac:dyDescent="0.3">
      <c r="A36" s="29">
        <v>73400</v>
      </c>
      <c r="B36" s="33" t="s">
        <v>369</v>
      </c>
      <c r="C36" s="30" t="s">
        <v>139</v>
      </c>
      <c r="D36" s="104" t="s">
        <v>189</v>
      </c>
      <c r="E36" s="98" t="s">
        <v>20</v>
      </c>
      <c r="F36" s="103"/>
      <c r="G36" s="30" t="s">
        <v>382</v>
      </c>
      <c r="H36" s="104" t="s">
        <v>171</v>
      </c>
      <c r="I36" s="28">
        <v>4600007345</v>
      </c>
      <c r="J36" s="109"/>
      <c r="K36" s="109">
        <v>245</v>
      </c>
      <c r="L36" s="59">
        <v>43042</v>
      </c>
      <c r="M36" s="32" t="s">
        <v>141</v>
      </c>
    </row>
    <row r="37" spans="1:13" x14ac:dyDescent="0.3">
      <c r="A37" s="29">
        <v>73400</v>
      </c>
      <c r="B37" s="33" t="s">
        <v>412</v>
      </c>
      <c r="C37" s="30" t="s">
        <v>139</v>
      </c>
      <c r="D37" s="104" t="s">
        <v>189</v>
      </c>
      <c r="E37" s="98" t="s">
        <v>20</v>
      </c>
      <c r="F37" s="103"/>
      <c r="G37" s="30" t="s">
        <v>238</v>
      </c>
      <c r="H37" s="104" t="s">
        <v>171</v>
      </c>
      <c r="I37" s="28">
        <v>4600007344</v>
      </c>
      <c r="J37" s="109"/>
      <c r="K37" s="109">
        <v>348</v>
      </c>
      <c r="L37" s="59">
        <v>43042</v>
      </c>
      <c r="M37" s="32" t="s">
        <v>396</v>
      </c>
    </row>
    <row r="38" spans="1:13" x14ac:dyDescent="0.3">
      <c r="A38" s="29">
        <v>72900</v>
      </c>
      <c r="B38" s="37" t="s">
        <v>370</v>
      </c>
      <c r="C38" s="30" t="s">
        <v>139</v>
      </c>
      <c r="D38" s="104" t="s">
        <v>189</v>
      </c>
      <c r="E38" s="98" t="s">
        <v>20</v>
      </c>
      <c r="F38" s="103"/>
      <c r="G38" s="30" t="s">
        <v>152</v>
      </c>
      <c r="H38" s="104" t="s">
        <v>171</v>
      </c>
      <c r="I38" s="28">
        <v>4600007360</v>
      </c>
      <c r="J38" s="109">
        <v>1600000</v>
      </c>
      <c r="K38" s="109"/>
      <c r="L38" s="59">
        <v>43042</v>
      </c>
      <c r="M38" s="105" t="s">
        <v>153</v>
      </c>
    </row>
    <row r="39" spans="1:13" x14ac:dyDescent="0.3">
      <c r="A39" s="30">
        <v>73100</v>
      </c>
      <c r="B39" s="37" t="s">
        <v>197</v>
      </c>
      <c r="C39" s="30" t="s">
        <v>139</v>
      </c>
      <c r="D39" s="104" t="s">
        <v>189</v>
      </c>
      <c r="E39" s="98" t="s">
        <v>20</v>
      </c>
      <c r="F39" s="103"/>
      <c r="G39" s="30" t="s">
        <v>383</v>
      </c>
      <c r="H39" s="104" t="s">
        <v>171</v>
      </c>
      <c r="I39" s="28">
        <v>4600007574</v>
      </c>
      <c r="J39" s="110">
        <v>61692358.710000001</v>
      </c>
      <c r="K39" s="110"/>
      <c r="L39" s="59">
        <v>43049</v>
      </c>
      <c r="M39" s="33" t="s">
        <v>397</v>
      </c>
    </row>
    <row r="40" spans="1:13" x14ac:dyDescent="0.3">
      <c r="A40" s="30">
        <v>73100</v>
      </c>
      <c r="B40" s="37" t="s">
        <v>197</v>
      </c>
      <c r="C40" s="30" t="s">
        <v>139</v>
      </c>
      <c r="D40" s="104" t="s">
        <v>189</v>
      </c>
      <c r="E40" s="98" t="s">
        <v>20</v>
      </c>
      <c r="F40" s="103"/>
      <c r="G40" s="30" t="s">
        <v>383</v>
      </c>
      <c r="H40" s="104" t="s">
        <v>171</v>
      </c>
      <c r="I40" s="28">
        <v>4600007575</v>
      </c>
      <c r="J40" s="110">
        <v>27634706.109999999</v>
      </c>
      <c r="K40" s="110"/>
      <c r="L40" s="59">
        <v>43049</v>
      </c>
      <c r="M40" s="33" t="s">
        <v>398</v>
      </c>
    </row>
    <row r="41" spans="1:13" x14ac:dyDescent="0.3">
      <c r="A41" s="30">
        <v>73100</v>
      </c>
      <c r="B41" s="37" t="s">
        <v>197</v>
      </c>
      <c r="C41" s="30" t="s">
        <v>139</v>
      </c>
      <c r="D41" s="104" t="s">
        <v>189</v>
      </c>
      <c r="E41" s="98" t="s">
        <v>20</v>
      </c>
      <c r="F41" s="103"/>
      <c r="G41" s="30" t="s">
        <v>383</v>
      </c>
      <c r="H41" s="104" t="s">
        <v>171</v>
      </c>
      <c r="I41" s="28">
        <v>4600007582</v>
      </c>
      <c r="J41" s="110">
        <v>350000</v>
      </c>
      <c r="K41" s="110"/>
      <c r="L41" s="59">
        <v>43049</v>
      </c>
      <c r="M41" s="33" t="s">
        <v>399</v>
      </c>
    </row>
    <row r="42" spans="1:13" x14ac:dyDescent="0.3">
      <c r="A42" s="30">
        <v>72900</v>
      </c>
      <c r="B42" s="37" t="s">
        <v>371</v>
      </c>
      <c r="C42" s="30" t="s">
        <v>139</v>
      </c>
      <c r="D42" s="104" t="s">
        <v>189</v>
      </c>
      <c r="E42" s="98" t="s">
        <v>20</v>
      </c>
      <c r="F42" s="103"/>
      <c r="G42" s="30" t="s">
        <v>384</v>
      </c>
      <c r="H42" s="104" t="s">
        <v>171</v>
      </c>
      <c r="I42" s="28">
        <v>4600007712</v>
      </c>
      <c r="J42" s="109"/>
      <c r="K42" s="109">
        <v>5000</v>
      </c>
      <c r="L42" s="59">
        <v>43054</v>
      </c>
      <c r="M42" s="33" t="s">
        <v>162</v>
      </c>
    </row>
    <row r="43" spans="1:13" x14ac:dyDescent="0.3">
      <c r="A43" s="30">
        <v>73201</v>
      </c>
      <c r="B43" s="37" t="s">
        <v>372</v>
      </c>
      <c r="C43" s="30" t="s">
        <v>139</v>
      </c>
      <c r="D43" s="104" t="s">
        <v>189</v>
      </c>
      <c r="E43" s="98" t="s">
        <v>20</v>
      </c>
      <c r="F43" s="103"/>
      <c r="G43" s="30" t="s">
        <v>385</v>
      </c>
      <c r="H43" s="104" t="s">
        <v>171</v>
      </c>
      <c r="I43" s="28">
        <v>4600007902</v>
      </c>
      <c r="J43" s="110">
        <v>367519.74</v>
      </c>
      <c r="K43" s="110"/>
      <c r="L43" s="59">
        <v>43059</v>
      </c>
      <c r="M43" s="33" t="s">
        <v>400</v>
      </c>
    </row>
    <row r="44" spans="1:13" x14ac:dyDescent="0.3">
      <c r="A44" s="29">
        <v>73201</v>
      </c>
      <c r="B44" s="39" t="s">
        <v>373</v>
      </c>
      <c r="C44" s="30" t="s">
        <v>139</v>
      </c>
      <c r="D44" s="104" t="s">
        <v>189</v>
      </c>
      <c r="E44" s="98" t="s">
        <v>20</v>
      </c>
      <c r="F44" s="103"/>
      <c r="G44" s="30" t="s">
        <v>385</v>
      </c>
      <c r="H44" s="104" t="s">
        <v>171</v>
      </c>
      <c r="I44" s="28">
        <v>4600007903</v>
      </c>
      <c r="J44" s="109">
        <v>163189.79999999999</v>
      </c>
      <c r="K44" s="109"/>
      <c r="L44" s="59">
        <v>43059</v>
      </c>
      <c r="M44" s="33" t="s">
        <v>400</v>
      </c>
    </row>
    <row r="45" spans="1:13" x14ac:dyDescent="0.3">
      <c r="A45" s="78">
        <v>73100</v>
      </c>
      <c r="B45" s="81" t="s">
        <v>413</v>
      </c>
      <c r="C45" s="78" t="s">
        <v>139</v>
      </c>
      <c r="D45" s="104" t="s">
        <v>189</v>
      </c>
      <c r="E45" s="98" t="s">
        <v>20</v>
      </c>
      <c r="F45" s="103"/>
      <c r="G45" s="78" t="s">
        <v>381</v>
      </c>
      <c r="H45" s="104" t="s">
        <v>171</v>
      </c>
      <c r="I45" s="28">
        <v>4600007821</v>
      </c>
      <c r="J45" s="111"/>
      <c r="K45" s="111">
        <v>9968.5</v>
      </c>
      <c r="L45" s="59">
        <v>43056</v>
      </c>
      <c r="M45" s="38" t="s">
        <v>401</v>
      </c>
    </row>
    <row r="46" spans="1:13" x14ac:dyDescent="0.3">
      <c r="A46" s="78">
        <v>73201</v>
      </c>
      <c r="B46" s="81" t="s">
        <v>374</v>
      </c>
      <c r="C46" s="78" t="s">
        <v>139</v>
      </c>
      <c r="D46" s="104" t="s">
        <v>189</v>
      </c>
      <c r="E46" s="98" t="s">
        <v>20</v>
      </c>
      <c r="F46" s="103"/>
      <c r="G46" s="78" t="s">
        <v>386</v>
      </c>
      <c r="H46" s="104" t="s">
        <v>171</v>
      </c>
      <c r="I46" s="28">
        <v>4600007962</v>
      </c>
      <c r="J46" s="111">
        <v>9313000.3499999996</v>
      </c>
      <c r="K46" s="111"/>
      <c r="L46" s="59">
        <v>43061</v>
      </c>
      <c r="M46" s="38" t="s">
        <v>402</v>
      </c>
    </row>
    <row r="47" spans="1:13" x14ac:dyDescent="0.3">
      <c r="A47" s="78">
        <v>73201</v>
      </c>
      <c r="B47" s="38" t="s">
        <v>375</v>
      </c>
      <c r="C47" s="78" t="s">
        <v>139</v>
      </c>
      <c r="D47" s="104" t="s">
        <v>189</v>
      </c>
      <c r="E47" s="98" t="s">
        <v>20</v>
      </c>
      <c r="F47" s="103"/>
      <c r="G47" s="78" t="s">
        <v>140</v>
      </c>
      <c r="H47" s="104" t="s">
        <v>171</v>
      </c>
      <c r="I47" s="28">
        <v>4600008012</v>
      </c>
      <c r="J47" s="111"/>
      <c r="K47" s="111">
        <v>150</v>
      </c>
      <c r="L47" s="59">
        <v>43062</v>
      </c>
      <c r="M47" s="38" t="s">
        <v>141</v>
      </c>
    </row>
    <row r="48" spans="1:13" x14ac:dyDescent="0.3">
      <c r="A48" s="78">
        <v>79000</v>
      </c>
      <c r="B48" s="40" t="s">
        <v>404</v>
      </c>
      <c r="C48" s="78" t="s">
        <v>139</v>
      </c>
      <c r="D48" s="104" t="s">
        <v>189</v>
      </c>
      <c r="E48" s="98" t="s">
        <v>20</v>
      </c>
      <c r="F48" s="103"/>
      <c r="G48" s="78" t="s">
        <v>387</v>
      </c>
      <c r="H48" s="104" t="s">
        <v>171</v>
      </c>
      <c r="I48" s="54">
        <v>822017000100005</v>
      </c>
      <c r="J48" s="111"/>
      <c r="K48" s="111">
        <v>400</v>
      </c>
      <c r="L48" s="59">
        <v>43063</v>
      </c>
      <c r="M48" s="38" t="s">
        <v>360</v>
      </c>
    </row>
    <row r="49" spans="1:13" x14ac:dyDescent="0.3">
      <c r="A49" s="78">
        <v>73201</v>
      </c>
      <c r="B49" s="40" t="s">
        <v>374</v>
      </c>
      <c r="C49" s="78" t="s">
        <v>139</v>
      </c>
      <c r="D49" s="104" t="s">
        <v>189</v>
      </c>
      <c r="E49" s="98" t="s">
        <v>20</v>
      </c>
      <c r="F49" s="103"/>
      <c r="G49" s="78" t="s">
        <v>386</v>
      </c>
      <c r="H49" s="104" t="s">
        <v>171</v>
      </c>
      <c r="I49" s="54">
        <v>4600008348</v>
      </c>
      <c r="J49" s="111"/>
      <c r="K49" s="111">
        <v>602333.42000000004</v>
      </c>
      <c r="L49" s="59">
        <v>43070</v>
      </c>
      <c r="M49" s="38" t="s">
        <v>402</v>
      </c>
    </row>
    <row r="50" spans="1:13" x14ac:dyDescent="0.3">
      <c r="A50" s="78">
        <v>73201</v>
      </c>
      <c r="B50" s="37" t="s">
        <v>376</v>
      </c>
      <c r="C50" s="78" t="s">
        <v>139</v>
      </c>
      <c r="D50" s="104" t="s">
        <v>189</v>
      </c>
      <c r="E50" s="98" t="s">
        <v>20</v>
      </c>
      <c r="F50" s="103"/>
      <c r="G50" s="78" t="s">
        <v>388</v>
      </c>
      <c r="H50" s="104" t="s">
        <v>171</v>
      </c>
      <c r="I50" s="28">
        <v>4600008148</v>
      </c>
      <c r="J50" s="111"/>
      <c r="K50" s="111">
        <v>5000</v>
      </c>
      <c r="L50" s="59">
        <v>43066</v>
      </c>
      <c r="M50" s="38" t="s">
        <v>162</v>
      </c>
    </row>
    <row r="51" spans="1:13" x14ac:dyDescent="0.3">
      <c r="A51" s="78">
        <v>73400</v>
      </c>
      <c r="B51" s="37" t="s">
        <v>369</v>
      </c>
      <c r="C51" s="78" t="s">
        <v>139</v>
      </c>
      <c r="D51" s="104" t="s">
        <v>189</v>
      </c>
      <c r="E51" s="98" t="s">
        <v>20</v>
      </c>
      <c r="F51" s="103"/>
      <c r="G51" s="78" t="s">
        <v>382</v>
      </c>
      <c r="H51" s="104" t="s">
        <v>171</v>
      </c>
      <c r="I51" s="28">
        <v>4600008428</v>
      </c>
      <c r="J51" s="111"/>
      <c r="K51" s="111">
        <v>105</v>
      </c>
      <c r="L51" s="59">
        <v>43074</v>
      </c>
      <c r="M51" s="38" t="s">
        <v>141</v>
      </c>
    </row>
    <row r="52" spans="1:13" x14ac:dyDescent="0.3">
      <c r="A52" s="78">
        <v>79000</v>
      </c>
      <c r="B52" s="40" t="s">
        <v>377</v>
      </c>
      <c r="C52" s="78" t="s">
        <v>139</v>
      </c>
      <c r="D52" s="104" t="s">
        <v>189</v>
      </c>
      <c r="E52" s="98" t="s">
        <v>20</v>
      </c>
      <c r="F52" s="103"/>
      <c r="G52" s="78" t="s">
        <v>389</v>
      </c>
      <c r="H52" s="104" t="s">
        <v>171</v>
      </c>
      <c r="I52" s="54">
        <v>822017000100006</v>
      </c>
      <c r="J52" s="111">
        <v>1942500</v>
      </c>
      <c r="K52" s="111"/>
      <c r="L52" s="59">
        <v>43080</v>
      </c>
      <c r="M52" s="38" t="s">
        <v>360</v>
      </c>
    </row>
    <row r="53" spans="1:13" x14ac:dyDescent="0.3">
      <c r="A53" s="78">
        <v>72900</v>
      </c>
      <c r="B53" s="38" t="s">
        <v>378</v>
      </c>
      <c r="C53" s="78" t="s">
        <v>139</v>
      </c>
      <c r="D53" s="104" t="s">
        <v>189</v>
      </c>
      <c r="E53" s="98" t="s">
        <v>20</v>
      </c>
      <c r="F53" s="103"/>
      <c r="G53" s="78" t="s">
        <v>219</v>
      </c>
      <c r="H53" s="104" t="s">
        <v>171</v>
      </c>
      <c r="I53" s="28">
        <v>4600008773</v>
      </c>
      <c r="J53" s="111"/>
      <c r="K53" s="111">
        <v>5000</v>
      </c>
      <c r="L53" s="59">
        <v>43083</v>
      </c>
      <c r="M53" s="38" t="s">
        <v>162</v>
      </c>
    </row>
    <row r="54" spans="1:13" x14ac:dyDescent="0.3">
      <c r="A54" s="78">
        <v>72900</v>
      </c>
      <c r="B54" s="38" t="s">
        <v>379</v>
      </c>
      <c r="C54" s="78" t="s">
        <v>139</v>
      </c>
      <c r="D54" s="104" t="s">
        <v>189</v>
      </c>
      <c r="E54" s="98" t="s">
        <v>20</v>
      </c>
      <c r="F54" s="103"/>
      <c r="G54" s="78" t="s">
        <v>390</v>
      </c>
      <c r="H54" s="104" t="s">
        <v>171</v>
      </c>
      <c r="I54" s="28">
        <v>4600008947</v>
      </c>
      <c r="J54" s="111"/>
      <c r="K54" s="111">
        <v>24802.5</v>
      </c>
      <c r="L54" s="59">
        <v>43090</v>
      </c>
      <c r="M54" s="38" t="s">
        <v>403</v>
      </c>
    </row>
    <row r="55" spans="1:13" x14ac:dyDescent="0.3">
      <c r="A55" s="78">
        <v>73202</v>
      </c>
      <c r="B55" s="40" t="s">
        <v>380</v>
      </c>
      <c r="C55" s="78" t="s">
        <v>139</v>
      </c>
      <c r="D55" s="104" t="s">
        <v>189</v>
      </c>
      <c r="E55" s="98" t="s">
        <v>20</v>
      </c>
      <c r="F55" s="103"/>
      <c r="G55" s="78" t="s">
        <v>391</v>
      </c>
      <c r="H55" s="104" t="s">
        <v>171</v>
      </c>
      <c r="I55" s="28">
        <v>4600008985</v>
      </c>
      <c r="J55" s="112"/>
      <c r="K55" s="111">
        <v>30220</v>
      </c>
      <c r="L55" s="59">
        <v>43091</v>
      </c>
      <c r="M55" s="38" t="s">
        <v>162</v>
      </c>
    </row>
    <row r="59" spans="1:13" x14ac:dyDescent="0.3">
      <c r="A59" s="60" t="s">
        <v>166</v>
      </c>
    </row>
    <row r="60" spans="1:13" x14ac:dyDescent="0.3">
      <c r="A60" s="60" t="s">
        <v>168</v>
      </c>
    </row>
    <row r="61" spans="1:13" x14ac:dyDescent="0.3">
      <c r="A61" s="1"/>
    </row>
    <row r="62" spans="1:13" x14ac:dyDescent="0.3">
      <c r="A62" s="62" t="s">
        <v>192</v>
      </c>
    </row>
  </sheetData>
  <mergeCells count="3">
    <mergeCell ref="A1:M1"/>
    <mergeCell ref="A2:M2"/>
    <mergeCell ref="A3:M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ENERO-FEBRERO-MARZO</vt:lpstr>
      <vt:lpstr>ABRIL-MAYO-JUNIO</vt:lpstr>
      <vt:lpstr>JULIO-AGOSTO-SETIEMBRE</vt:lpstr>
      <vt:lpstr>OCTUBRE-NOVIEMBRE-DICIEMBRE</vt:lpstr>
      <vt:lpstr>'OCTUBRE-NOVIEMBRE-DICIEMBRE'!Área_de_impresión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Chinchilla Montoya</dc:creator>
  <cp:lastModifiedBy>Hannia Henández González</cp:lastModifiedBy>
  <cp:lastPrinted>2018-03-14T19:45:45Z</cp:lastPrinted>
  <dcterms:created xsi:type="dcterms:W3CDTF">2017-07-05T17:14:34Z</dcterms:created>
  <dcterms:modified xsi:type="dcterms:W3CDTF">2018-03-14T19:58:24Z</dcterms:modified>
</cp:coreProperties>
</file>